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1"/>
  <bookViews>
    <workbookView xWindow="32767" yWindow="500" windowWidth="32767" windowHeight="28300" activeTab="0"/>
  </bookViews>
  <sheets>
    <sheet name="Ration 1" sheetId="1" r:id="rId1"/>
    <sheet name="Ration 2" sheetId="2" r:id="rId2"/>
    <sheet name="Ration 3" sheetId="3" r:id="rId3"/>
    <sheet name="Ration 4" sheetId="4" r:id="rId4"/>
    <sheet name="Ration 5" sheetId="5" r:id="rId5"/>
    <sheet name="Ration 6" sheetId="6" r:id="rId6"/>
    <sheet name="Ration 7" sheetId="7" r:id="rId7"/>
    <sheet name="Ration 8" sheetId="8" r:id="rId8"/>
    <sheet name="RESULTS" sheetId="9" r:id="rId9"/>
    <sheet name="Reference Charts" sheetId="10" r:id="rId10"/>
  </sheets>
  <externalReferences>
    <externalReference r:id="rId13"/>
  </externalReferences>
  <definedNames>
    <definedName name="CheckBox1_Click">#REF!</definedName>
  </definedNames>
  <calcPr fullCalcOnLoad="1"/>
</workbook>
</file>

<file path=xl/sharedStrings.xml><?xml version="1.0" encoding="utf-8"?>
<sst xmlns="http://schemas.openxmlformats.org/spreadsheetml/2006/main" count="638" uniqueCount="142">
  <si>
    <t>GRAZING SEASON RATION RECORD
(Electronic Version)</t>
  </si>
  <si>
    <t>Operation Name:</t>
  </si>
  <si>
    <t>Type of Ruminant Livestock:</t>
  </si>
  <si>
    <t>Date Ration Began:</t>
  </si>
  <si>
    <t xml:space="preserve"> </t>
  </si>
  <si>
    <t>Date Ration Ended:</t>
  </si>
  <si>
    <t># of Grazing Days:</t>
  </si>
  <si>
    <r>
      <rPr>
        <b/>
        <sz val="12"/>
        <color indexed="8"/>
        <rFont val="Arial"/>
        <family val="2"/>
      </rPr>
      <t>*</t>
    </r>
    <r>
      <rPr>
        <b/>
        <sz val="10"/>
        <color indexed="8"/>
        <rFont val="Arial"/>
        <family val="2"/>
      </rPr>
      <t xml:space="preserve"> Dry Matter Demand (DMD) in Lbs:</t>
    </r>
  </si>
  <si>
    <r>
      <rPr>
        <b/>
        <sz val="12"/>
        <color indexed="8"/>
        <rFont val="Arial"/>
        <family val="2"/>
      </rPr>
      <t xml:space="preserve">    *</t>
    </r>
    <r>
      <rPr>
        <sz val="10"/>
        <color indexed="8"/>
        <rFont val="Arial"/>
        <family val="2"/>
      </rPr>
      <t xml:space="preserve"> When calculating Dry Matter Demand (DMD) for the type of organic ruminant livestock, please refer either to the Reference Charts (on the last worksheet) or use your own DMD estimate (please provide proof of this estimate).</t>
    </r>
  </si>
  <si>
    <r>
      <rPr>
        <b/>
        <sz val="11"/>
        <color indexed="8"/>
        <rFont val="Arial"/>
        <family val="2"/>
      </rPr>
      <t xml:space="preserve">Feed Type </t>
    </r>
    <r>
      <rPr>
        <sz val="10"/>
        <color indexed="8"/>
        <rFont val="Arial"/>
        <family val="2"/>
      </rPr>
      <t>(do not list pasture)</t>
    </r>
  </si>
  <si>
    <t>Avg. # fed/hd/day</t>
  </si>
  <si>
    <r>
      <rPr>
        <b/>
        <sz val="12"/>
        <color indexed="8"/>
        <rFont val="Arial"/>
        <family val="2"/>
      </rPr>
      <t>**</t>
    </r>
    <r>
      <rPr>
        <b/>
        <sz val="11"/>
        <color indexed="8"/>
        <rFont val="Arial"/>
        <family val="2"/>
      </rPr>
      <t xml:space="preserve"> Dry Matter %</t>
    </r>
  </si>
  <si>
    <t>DMI fed in Lbs</t>
  </si>
  <si>
    <r>
      <rPr>
        <i/>
        <sz val="10"/>
        <color indexed="8"/>
        <rFont val="Arial"/>
        <family val="2"/>
      </rPr>
      <t xml:space="preserve">Example:  </t>
    </r>
    <r>
      <rPr>
        <b/>
        <i/>
        <sz val="10"/>
        <color indexed="8"/>
        <rFont val="Arial"/>
        <family val="2"/>
      </rPr>
      <t xml:space="preserve">Dry Hay </t>
    </r>
  </si>
  <si>
    <r>
      <rPr>
        <i/>
        <sz val="11"/>
        <color indexed="8"/>
        <rFont val="Arial"/>
        <family val="2"/>
      </rPr>
      <t xml:space="preserve">Example: </t>
    </r>
    <r>
      <rPr>
        <b/>
        <i/>
        <sz val="11"/>
        <color indexed="8"/>
        <rFont val="Arial"/>
        <family val="2"/>
      </rPr>
      <t>25</t>
    </r>
  </si>
  <si>
    <t>X</t>
  </si>
  <si>
    <r>
      <rPr>
        <i/>
        <sz val="11"/>
        <color indexed="8"/>
        <rFont val="Arial"/>
        <family val="2"/>
      </rPr>
      <t>Example:</t>
    </r>
    <r>
      <rPr>
        <b/>
        <i/>
        <sz val="11"/>
        <color indexed="8"/>
        <rFont val="Arial"/>
        <family val="2"/>
      </rPr>
      <t xml:space="preserve"> 85</t>
    </r>
  </si>
  <si>
    <t>%</t>
  </si>
  <si>
    <t>=</t>
  </si>
  <si>
    <t xml:space="preserve">Grain </t>
  </si>
  <si>
    <t>Dry Hay</t>
  </si>
  <si>
    <t>Haylage</t>
  </si>
  <si>
    <t xml:space="preserve">Corn Silage </t>
  </si>
  <si>
    <t>Baleage</t>
  </si>
  <si>
    <t>High Moisture Corn</t>
  </si>
  <si>
    <t>Total DMI fed from non-pasture:</t>
  </si>
  <si>
    <t>_</t>
  </si>
  <si>
    <t>÷</t>
  </si>
  <si>
    <t xml:space="preserve"> X 100</t>
  </si>
  <si>
    <t>DMD</t>
  </si>
  <si>
    <t xml:space="preserve">            DMI from Pasture    DMD  DMI from Pasture</t>
  </si>
  <si>
    <t>Total Dry Matter Fed</t>
  </si>
  <si>
    <t>DMI from Pasture</t>
  </si>
  <si>
    <t xml:space="preserve">      TOTAL % DMI FROM PASTURE (for this period)</t>
  </si>
  <si>
    <r>
      <rPr>
        <b/>
        <sz val="12"/>
        <color indexed="8"/>
        <rFont val="Arial"/>
        <family val="2"/>
      </rPr>
      <t xml:space="preserve">   **</t>
    </r>
    <r>
      <rPr>
        <sz val="10"/>
        <color indexed="8"/>
        <rFont val="Arial"/>
        <family val="2"/>
      </rPr>
      <t xml:space="preserve"> When estimating Dry Matter % of supplemented feed types, please refer to the Reference Charts provided on the last worksheet.  If you test feed and have % Dry Matter from testing, use your own numbers in this calculation.  </t>
    </r>
  </si>
  <si>
    <r>
      <rPr>
        <b/>
        <sz val="12"/>
        <color indexed="8"/>
        <rFont val="Arial"/>
        <family val="2"/>
      </rPr>
      <t>*</t>
    </r>
    <r>
      <rPr>
        <b/>
        <sz val="10"/>
        <color indexed="8"/>
        <rFont val="Arial"/>
        <family val="2"/>
      </rPr>
      <t xml:space="preserve"> Dry Matter Demand (DMD) in Lbs:</t>
    </r>
  </si>
  <si>
    <r>
      <rPr>
        <b/>
        <sz val="12"/>
        <color indexed="8"/>
        <rFont val="Arial"/>
        <family val="2"/>
      </rPr>
      <t xml:space="preserve">    *</t>
    </r>
    <r>
      <rPr>
        <sz val="10"/>
        <color indexed="8"/>
        <rFont val="Arial"/>
        <family val="2"/>
      </rPr>
      <t xml:space="preserve"> When calculating Dry Matter Demand (DMD) for the type of organic ruminant livestock, please refer either to the Reference Charts (on the last worksheet) or use your own DMD estimate (please provide proof of this estimate).</t>
    </r>
  </si>
  <si>
    <r>
      <rPr>
        <b/>
        <sz val="11"/>
        <color indexed="8"/>
        <rFont val="Arial"/>
        <family val="2"/>
      </rPr>
      <t xml:space="preserve">Feed Type </t>
    </r>
    <r>
      <rPr>
        <sz val="10"/>
        <color indexed="8"/>
        <rFont val="Arial"/>
        <family val="2"/>
      </rPr>
      <t>(do not list pasture)</t>
    </r>
  </si>
  <si>
    <t>** Dry Matter %</t>
  </si>
  <si>
    <r>
      <rPr>
        <i/>
        <sz val="10"/>
        <color indexed="8"/>
        <rFont val="Arial"/>
        <family val="2"/>
      </rPr>
      <t xml:space="preserve">Example:  </t>
    </r>
    <r>
      <rPr>
        <b/>
        <i/>
        <sz val="10"/>
        <color indexed="8"/>
        <rFont val="Arial"/>
        <family val="2"/>
      </rPr>
      <t xml:space="preserve">Dry Hay </t>
    </r>
  </si>
  <si>
    <r>
      <rPr>
        <i/>
        <sz val="11"/>
        <color indexed="8"/>
        <rFont val="Arial"/>
        <family val="2"/>
      </rPr>
      <t xml:space="preserve">Example: </t>
    </r>
    <r>
      <rPr>
        <b/>
        <i/>
        <sz val="11"/>
        <color indexed="8"/>
        <rFont val="Arial"/>
        <family val="2"/>
      </rPr>
      <t>25</t>
    </r>
  </si>
  <si>
    <r>
      <rPr>
        <i/>
        <sz val="11"/>
        <color indexed="8"/>
        <rFont val="Arial"/>
        <family val="2"/>
      </rPr>
      <t xml:space="preserve">Example: </t>
    </r>
    <r>
      <rPr>
        <b/>
        <i/>
        <sz val="11"/>
        <color indexed="8"/>
        <rFont val="Arial"/>
        <family val="2"/>
      </rPr>
      <t>85</t>
    </r>
  </si>
  <si>
    <t>Grain</t>
  </si>
  <si>
    <t>Corn Silage</t>
  </si>
  <si>
    <t xml:space="preserve">  X 100</t>
  </si>
  <si>
    <r>
      <rPr>
        <b/>
        <sz val="12"/>
        <color indexed="8"/>
        <rFont val="Arial"/>
        <family val="2"/>
      </rPr>
      <t xml:space="preserve">   ** </t>
    </r>
    <r>
      <rPr>
        <sz val="10"/>
        <color indexed="8"/>
        <rFont val="Arial"/>
        <family val="2"/>
      </rPr>
      <t xml:space="preserve">When estimating Dry Matter % of supplemented feed types, please refer to the Reference Charts provided on the last worksheet.  If you test feed and have % Dry Matter from testing, use your own numbers in this calculation.  </t>
    </r>
  </si>
  <si>
    <r>
      <rPr>
        <b/>
        <sz val="12"/>
        <color indexed="8"/>
        <rFont val="Arial"/>
        <family val="2"/>
      </rPr>
      <t>*</t>
    </r>
    <r>
      <rPr>
        <b/>
        <sz val="10"/>
        <color indexed="8"/>
        <rFont val="Arial"/>
        <family val="2"/>
      </rPr>
      <t xml:space="preserve"> Dry Matter Demand (DMD) in Lbs:</t>
    </r>
  </si>
  <si>
    <r>
      <rPr>
        <b/>
        <sz val="12"/>
        <color indexed="8"/>
        <rFont val="Arial"/>
        <family val="2"/>
      </rPr>
      <t xml:space="preserve">    *</t>
    </r>
    <r>
      <rPr>
        <sz val="10"/>
        <color indexed="8"/>
        <rFont val="Arial"/>
        <family val="2"/>
      </rPr>
      <t xml:space="preserve"> When calculating Dry Matter Demand (DMD) for the type of organic ruminant livestock, please refer either to the Reference Charts (on the last worksheet) or use your own DMD estimate (please provide proof of this estimate).</t>
    </r>
  </si>
  <si>
    <r>
      <rPr>
        <b/>
        <sz val="11"/>
        <color indexed="8"/>
        <rFont val="Arial"/>
        <family val="2"/>
      </rPr>
      <t xml:space="preserve">Feed Type </t>
    </r>
    <r>
      <rPr>
        <sz val="10"/>
        <color indexed="8"/>
        <rFont val="Arial"/>
        <family val="2"/>
      </rPr>
      <t>(do not list pasture)</t>
    </r>
  </si>
  <si>
    <r>
      <rPr>
        <b/>
        <sz val="12"/>
        <color indexed="8"/>
        <rFont val="Arial"/>
        <family val="2"/>
      </rPr>
      <t xml:space="preserve">** </t>
    </r>
    <r>
      <rPr>
        <b/>
        <sz val="11"/>
        <color indexed="8"/>
        <rFont val="Arial"/>
        <family val="2"/>
      </rPr>
      <t>Dry Matter %</t>
    </r>
  </si>
  <si>
    <r>
      <rPr>
        <i/>
        <sz val="10"/>
        <color indexed="8"/>
        <rFont val="Arial"/>
        <family val="2"/>
      </rPr>
      <t xml:space="preserve">Example:  </t>
    </r>
    <r>
      <rPr>
        <b/>
        <i/>
        <sz val="10"/>
        <color indexed="8"/>
        <rFont val="Arial"/>
        <family val="2"/>
      </rPr>
      <t xml:space="preserve">Dry Hay </t>
    </r>
  </si>
  <si>
    <r>
      <rPr>
        <i/>
        <sz val="11"/>
        <color indexed="8"/>
        <rFont val="Arial"/>
        <family val="2"/>
      </rPr>
      <t xml:space="preserve">Example: </t>
    </r>
    <r>
      <rPr>
        <b/>
        <i/>
        <sz val="11"/>
        <color indexed="8"/>
        <rFont val="Arial"/>
        <family val="2"/>
      </rPr>
      <t xml:space="preserve">25 </t>
    </r>
  </si>
  <si>
    <r>
      <rPr>
        <i/>
        <sz val="11"/>
        <color indexed="8"/>
        <rFont val="Arial"/>
        <family val="2"/>
      </rPr>
      <t xml:space="preserve">Example: </t>
    </r>
    <r>
      <rPr>
        <b/>
        <i/>
        <sz val="11"/>
        <color indexed="8"/>
        <rFont val="Arial"/>
        <family val="2"/>
      </rPr>
      <t>85</t>
    </r>
  </si>
  <si>
    <r>
      <rPr>
        <b/>
        <sz val="12"/>
        <color indexed="8"/>
        <rFont val="Arial"/>
        <family val="2"/>
      </rPr>
      <t xml:space="preserve">   ** </t>
    </r>
    <r>
      <rPr>
        <sz val="10"/>
        <color indexed="8"/>
        <rFont val="Arial"/>
        <family val="2"/>
      </rPr>
      <t xml:space="preserve">When estimating Dry Matter % of supplemented feed types, please refer to the Reference Charts provided on the last worksheet.  If you test feed and have % Dry Matter from testing, use your own numbers in this calculation.  </t>
    </r>
  </si>
  <si>
    <r>
      <rPr>
        <b/>
        <sz val="12"/>
        <color indexed="8"/>
        <rFont val="Arial"/>
        <family val="2"/>
      </rPr>
      <t>*</t>
    </r>
    <r>
      <rPr>
        <b/>
        <sz val="10"/>
        <color indexed="8"/>
        <rFont val="Arial"/>
        <family val="2"/>
      </rPr>
      <t xml:space="preserve"> Dry Matter Demand (DMD) in Lbs:</t>
    </r>
  </si>
  <si>
    <r>
      <rPr>
        <b/>
        <sz val="12"/>
        <color indexed="8"/>
        <rFont val="Arial"/>
        <family val="2"/>
      </rPr>
      <t xml:space="preserve">    *</t>
    </r>
    <r>
      <rPr>
        <sz val="10"/>
        <color indexed="8"/>
        <rFont val="Arial"/>
        <family val="2"/>
      </rPr>
      <t xml:space="preserve"> When calculating Dry Matter Demand (DMD) for the type of organic ruminant livestock, please refer either to the Reference Charts (on the last worksheet) or use your own DMD estimate (please provide proof of this estimate).</t>
    </r>
  </si>
  <si>
    <r>
      <rPr>
        <b/>
        <sz val="11"/>
        <color indexed="8"/>
        <rFont val="Arial"/>
        <family val="2"/>
      </rPr>
      <t xml:space="preserve">Feed Type </t>
    </r>
    <r>
      <rPr>
        <sz val="10"/>
        <color indexed="8"/>
        <rFont val="Arial"/>
        <family val="2"/>
      </rPr>
      <t>(do not list pasture)</t>
    </r>
  </si>
  <si>
    <r>
      <rPr>
        <b/>
        <sz val="12"/>
        <color indexed="8"/>
        <rFont val="Arial"/>
        <family val="2"/>
      </rPr>
      <t xml:space="preserve">** </t>
    </r>
    <r>
      <rPr>
        <b/>
        <sz val="11"/>
        <color indexed="8"/>
        <rFont val="Arial"/>
        <family val="2"/>
      </rPr>
      <t>Dry Matter %</t>
    </r>
  </si>
  <si>
    <r>
      <rPr>
        <i/>
        <sz val="10"/>
        <color indexed="8"/>
        <rFont val="Arial"/>
        <family val="2"/>
      </rPr>
      <t xml:space="preserve">Example:  </t>
    </r>
    <r>
      <rPr>
        <b/>
        <i/>
        <sz val="10"/>
        <color indexed="8"/>
        <rFont val="Arial"/>
        <family val="2"/>
      </rPr>
      <t>Dry Hay</t>
    </r>
    <r>
      <rPr>
        <i/>
        <sz val="10"/>
        <color indexed="8"/>
        <rFont val="Arial"/>
        <family val="2"/>
      </rPr>
      <t xml:space="preserve"> </t>
    </r>
  </si>
  <si>
    <r>
      <rPr>
        <i/>
        <sz val="11"/>
        <color indexed="8"/>
        <rFont val="Arial"/>
        <family val="2"/>
      </rPr>
      <t xml:space="preserve">Example: </t>
    </r>
    <r>
      <rPr>
        <b/>
        <i/>
        <sz val="11"/>
        <color indexed="8"/>
        <rFont val="Arial"/>
        <family val="2"/>
      </rPr>
      <t>25</t>
    </r>
  </si>
  <si>
    <r>
      <rPr>
        <i/>
        <sz val="11"/>
        <color indexed="8"/>
        <rFont val="Arial"/>
        <family val="2"/>
      </rPr>
      <t xml:space="preserve">Example: </t>
    </r>
    <r>
      <rPr>
        <b/>
        <i/>
        <sz val="11"/>
        <color indexed="8"/>
        <rFont val="Arial"/>
        <family val="2"/>
      </rPr>
      <t>85</t>
    </r>
  </si>
  <si>
    <r>
      <rPr>
        <b/>
        <sz val="12"/>
        <color indexed="8"/>
        <rFont val="Arial"/>
        <family val="2"/>
      </rPr>
      <t xml:space="preserve">   ** </t>
    </r>
    <r>
      <rPr>
        <sz val="10"/>
        <color indexed="8"/>
        <rFont val="Arial"/>
        <family val="2"/>
      </rPr>
      <t xml:space="preserve">When estimating Dry Matter % of supplemented feed types, please refer to the Reference Charts provided on the last worksheet.  If you test feed and have % Dry Matter from testing, use your own numbers in this calculation.  </t>
    </r>
  </si>
  <si>
    <r>
      <rPr>
        <b/>
        <sz val="12"/>
        <color indexed="8"/>
        <rFont val="Arial"/>
        <family val="2"/>
      </rPr>
      <t>*</t>
    </r>
    <r>
      <rPr>
        <b/>
        <sz val="10"/>
        <color indexed="8"/>
        <rFont val="Arial"/>
        <family val="2"/>
      </rPr>
      <t xml:space="preserve"> Dry Matter Demand (DMD) in Lbs:</t>
    </r>
  </si>
  <si>
    <r>
      <rPr>
        <b/>
        <sz val="12"/>
        <color indexed="8"/>
        <rFont val="Arial"/>
        <family val="2"/>
      </rPr>
      <t xml:space="preserve">    *</t>
    </r>
    <r>
      <rPr>
        <sz val="10"/>
        <color indexed="8"/>
        <rFont val="Arial"/>
        <family val="2"/>
      </rPr>
      <t xml:space="preserve"> When calculating Dry Matter Demand (DMD) for the type of organic ruminant livestock, please refer either to the Reference Charts (on the last worksheet) or use your own DMD estimate (please provide proof of this estimate).</t>
    </r>
  </si>
  <si>
    <r>
      <rPr>
        <b/>
        <sz val="11"/>
        <color indexed="8"/>
        <rFont val="Arial"/>
        <family val="2"/>
      </rPr>
      <t xml:space="preserve">Feed Type </t>
    </r>
    <r>
      <rPr>
        <sz val="10"/>
        <color indexed="8"/>
        <rFont val="Arial"/>
        <family val="2"/>
      </rPr>
      <t>(do not list pasture)</t>
    </r>
  </si>
  <si>
    <r>
      <rPr>
        <b/>
        <sz val="12"/>
        <color indexed="8"/>
        <rFont val="Arial"/>
        <family val="2"/>
      </rPr>
      <t xml:space="preserve">** </t>
    </r>
    <r>
      <rPr>
        <b/>
        <sz val="11"/>
        <color indexed="8"/>
        <rFont val="Arial"/>
        <family val="2"/>
      </rPr>
      <t>Dry Matter %</t>
    </r>
  </si>
  <si>
    <r>
      <rPr>
        <i/>
        <sz val="10"/>
        <color indexed="8"/>
        <rFont val="Arial"/>
        <family val="2"/>
      </rPr>
      <t xml:space="preserve">Example:  </t>
    </r>
    <r>
      <rPr>
        <b/>
        <i/>
        <sz val="10"/>
        <color indexed="8"/>
        <rFont val="Arial"/>
        <family val="2"/>
      </rPr>
      <t xml:space="preserve">Dry Hay </t>
    </r>
  </si>
  <si>
    <r>
      <rPr>
        <i/>
        <sz val="11"/>
        <color indexed="8"/>
        <rFont val="Arial"/>
        <family val="2"/>
      </rPr>
      <t xml:space="preserve">Example: </t>
    </r>
    <r>
      <rPr>
        <b/>
        <i/>
        <sz val="11"/>
        <color indexed="8"/>
        <rFont val="Arial"/>
        <family val="2"/>
      </rPr>
      <t>25</t>
    </r>
  </si>
  <si>
    <r>
      <rPr>
        <i/>
        <sz val="11"/>
        <color indexed="8"/>
        <rFont val="Arial"/>
        <family val="2"/>
      </rPr>
      <t xml:space="preserve">Example: </t>
    </r>
    <r>
      <rPr>
        <b/>
        <i/>
        <sz val="11"/>
        <color indexed="8"/>
        <rFont val="Arial"/>
        <family val="2"/>
      </rPr>
      <t>85</t>
    </r>
  </si>
  <si>
    <r>
      <rPr>
        <b/>
        <sz val="12"/>
        <color indexed="8"/>
        <rFont val="Arial"/>
        <family val="2"/>
      </rPr>
      <t xml:space="preserve">   ** </t>
    </r>
    <r>
      <rPr>
        <sz val="10"/>
        <color indexed="8"/>
        <rFont val="Arial"/>
        <family val="2"/>
      </rPr>
      <t xml:space="preserve">When estimating Dry Matter % of supplemented feed types, please refer to the Reference Charts provided on the last worksheet.  If you test feed and have % Dry Matter from testing, use your own numbers in this calculation.  </t>
    </r>
  </si>
  <si>
    <r>
      <rPr>
        <b/>
        <sz val="12"/>
        <color indexed="8"/>
        <rFont val="Arial"/>
        <family val="2"/>
      </rPr>
      <t>*</t>
    </r>
    <r>
      <rPr>
        <b/>
        <sz val="10"/>
        <color indexed="8"/>
        <rFont val="Arial"/>
        <family val="2"/>
      </rPr>
      <t xml:space="preserve"> Dry Matter Demand (DMD) in Lbs:</t>
    </r>
  </si>
  <si>
    <r>
      <rPr>
        <b/>
        <sz val="12"/>
        <color indexed="8"/>
        <rFont val="Arial"/>
        <family val="2"/>
      </rPr>
      <t xml:space="preserve">    *</t>
    </r>
    <r>
      <rPr>
        <sz val="10"/>
        <color indexed="8"/>
        <rFont val="Arial"/>
        <family val="2"/>
      </rPr>
      <t xml:space="preserve"> When calculating Dry Matter Demand (DMD) for the type of organic ruminant livestock, please refer either to the Reference Charts (on the last worksheet) or use your own DMD estimate (please provide proof of this estimate).</t>
    </r>
  </si>
  <si>
    <r>
      <rPr>
        <b/>
        <sz val="11"/>
        <color indexed="8"/>
        <rFont val="Arial"/>
        <family val="2"/>
      </rPr>
      <t xml:space="preserve">Feed Type </t>
    </r>
    <r>
      <rPr>
        <sz val="10"/>
        <color indexed="8"/>
        <rFont val="Arial"/>
        <family val="2"/>
      </rPr>
      <t>(do not list pasture)</t>
    </r>
  </si>
  <si>
    <r>
      <rPr>
        <b/>
        <sz val="12"/>
        <color indexed="8"/>
        <rFont val="Arial"/>
        <family val="2"/>
      </rPr>
      <t xml:space="preserve">** </t>
    </r>
    <r>
      <rPr>
        <b/>
        <sz val="11"/>
        <color indexed="8"/>
        <rFont val="Arial"/>
        <family val="2"/>
      </rPr>
      <t>Dry Matter %</t>
    </r>
  </si>
  <si>
    <r>
      <rPr>
        <i/>
        <sz val="10"/>
        <color indexed="8"/>
        <rFont val="Arial"/>
        <family val="2"/>
      </rPr>
      <t xml:space="preserve">Example:  </t>
    </r>
    <r>
      <rPr>
        <b/>
        <i/>
        <sz val="10"/>
        <color indexed="8"/>
        <rFont val="Arial"/>
        <family val="2"/>
      </rPr>
      <t xml:space="preserve">Dry Hay </t>
    </r>
  </si>
  <si>
    <r>
      <rPr>
        <i/>
        <sz val="11"/>
        <color indexed="8"/>
        <rFont val="Arial"/>
        <family val="2"/>
      </rPr>
      <t xml:space="preserve">Example: </t>
    </r>
    <r>
      <rPr>
        <b/>
        <i/>
        <sz val="11"/>
        <color indexed="8"/>
        <rFont val="Arial"/>
        <family val="2"/>
      </rPr>
      <t>25</t>
    </r>
  </si>
  <si>
    <r>
      <rPr>
        <i/>
        <sz val="11"/>
        <color indexed="8"/>
        <rFont val="Arial"/>
        <family val="2"/>
      </rPr>
      <t xml:space="preserve">Example: </t>
    </r>
    <r>
      <rPr>
        <b/>
        <i/>
        <sz val="11"/>
        <color indexed="8"/>
        <rFont val="Arial"/>
        <family val="2"/>
      </rPr>
      <t>85</t>
    </r>
  </si>
  <si>
    <r>
      <rPr>
        <b/>
        <sz val="12"/>
        <color indexed="8"/>
        <rFont val="Arial"/>
        <family val="2"/>
      </rPr>
      <t xml:space="preserve">   ** </t>
    </r>
    <r>
      <rPr>
        <sz val="10"/>
        <color indexed="8"/>
        <rFont val="Arial"/>
        <family val="2"/>
      </rPr>
      <t xml:space="preserve">When estimating Dry Matter % of supplemented feed types, please refer to the Reference Charts provided on the last worksheet.  If you test feed and have % Dry Matter from testing, use your own numbers in this calculation.  </t>
    </r>
  </si>
  <si>
    <r>
      <rPr>
        <b/>
        <sz val="12"/>
        <color indexed="8"/>
        <rFont val="Arial"/>
        <family val="2"/>
      </rPr>
      <t>*</t>
    </r>
    <r>
      <rPr>
        <b/>
        <sz val="10"/>
        <color indexed="8"/>
        <rFont val="Arial"/>
        <family val="2"/>
      </rPr>
      <t xml:space="preserve"> Dry Matter Demand (DMD) in Lbs:</t>
    </r>
  </si>
  <si>
    <r>
      <rPr>
        <b/>
        <sz val="12"/>
        <color indexed="8"/>
        <rFont val="Arial"/>
        <family val="2"/>
      </rPr>
      <t xml:space="preserve">    *</t>
    </r>
    <r>
      <rPr>
        <sz val="10"/>
        <color indexed="8"/>
        <rFont val="Arial"/>
        <family val="2"/>
      </rPr>
      <t xml:space="preserve"> When calculating Dry Matter Demand (DMD) for the type of organic ruminant livestock, please refer either to the Reference Charts (on the last worksheet) or use your own DMD estimate (please provide proof of this estimate).</t>
    </r>
  </si>
  <si>
    <r>
      <rPr>
        <b/>
        <sz val="11"/>
        <color indexed="8"/>
        <rFont val="Arial"/>
        <family val="2"/>
      </rPr>
      <t xml:space="preserve">Feed Type </t>
    </r>
    <r>
      <rPr>
        <sz val="10"/>
        <color indexed="8"/>
        <rFont val="Arial"/>
        <family val="2"/>
      </rPr>
      <t>(do not list pasture)</t>
    </r>
  </si>
  <si>
    <r>
      <rPr>
        <b/>
        <sz val="12"/>
        <color indexed="8"/>
        <rFont val="Arial"/>
        <family val="2"/>
      </rPr>
      <t xml:space="preserve">** </t>
    </r>
    <r>
      <rPr>
        <b/>
        <sz val="11"/>
        <color indexed="8"/>
        <rFont val="Arial"/>
        <family val="2"/>
      </rPr>
      <t>Dry Matter %</t>
    </r>
  </si>
  <si>
    <r>
      <rPr>
        <i/>
        <sz val="10"/>
        <color indexed="8"/>
        <rFont val="Arial"/>
        <family val="2"/>
      </rPr>
      <t xml:space="preserve">Example:  </t>
    </r>
    <r>
      <rPr>
        <b/>
        <i/>
        <sz val="10"/>
        <color indexed="8"/>
        <rFont val="Arial"/>
        <family val="2"/>
      </rPr>
      <t xml:space="preserve">Dry Hay </t>
    </r>
  </si>
  <si>
    <r>
      <rPr>
        <i/>
        <sz val="11"/>
        <color indexed="8"/>
        <rFont val="Arial"/>
        <family val="2"/>
      </rPr>
      <t xml:space="preserve">Example: </t>
    </r>
    <r>
      <rPr>
        <b/>
        <i/>
        <sz val="11"/>
        <color indexed="8"/>
        <rFont val="Arial"/>
        <family val="2"/>
      </rPr>
      <t>25</t>
    </r>
  </si>
  <si>
    <r>
      <rPr>
        <i/>
        <sz val="11"/>
        <color indexed="8"/>
        <rFont val="Arial"/>
        <family val="2"/>
      </rPr>
      <t xml:space="preserve">Example: </t>
    </r>
    <r>
      <rPr>
        <b/>
        <i/>
        <sz val="11"/>
        <color indexed="8"/>
        <rFont val="Arial"/>
        <family val="2"/>
      </rPr>
      <t>85</t>
    </r>
  </si>
  <si>
    <r>
      <rPr>
        <b/>
        <sz val="12"/>
        <color indexed="8"/>
        <rFont val="Arial"/>
        <family val="2"/>
      </rPr>
      <t xml:space="preserve">   ** </t>
    </r>
    <r>
      <rPr>
        <sz val="10"/>
        <color indexed="8"/>
        <rFont val="Arial"/>
        <family val="2"/>
      </rPr>
      <t xml:space="preserve">When estimating Dry Matter % of supplemented feed types, please refer to the Reference Charts provided on the last worksheet.  If you test feed and have % Dry Matter from testing, use your own numbers in this calculation.  </t>
    </r>
  </si>
  <si>
    <r>
      <rPr>
        <b/>
        <sz val="12"/>
        <color indexed="8"/>
        <rFont val="Arial"/>
        <family val="2"/>
      </rPr>
      <t>*</t>
    </r>
    <r>
      <rPr>
        <b/>
        <sz val="10"/>
        <color indexed="8"/>
        <rFont val="Arial"/>
        <family val="2"/>
      </rPr>
      <t xml:space="preserve"> Dry Matter Demand (DMD) in Lbs:</t>
    </r>
  </si>
  <si>
    <r>
      <rPr>
        <b/>
        <sz val="12"/>
        <color indexed="8"/>
        <rFont val="Arial"/>
        <family val="2"/>
      </rPr>
      <t xml:space="preserve">    *</t>
    </r>
    <r>
      <rPr>
        <sz val="10"/>
        <color indexed="8"/>
        <rFont val="Arial"/>
        <family val="2"/>
      </rPr>
      <t xml:space="preserve"> When calculating Dry Matter Demand (DMD) for the type of organic ruminant livestock, please refer either to the Reference Charts (on the last worksheet) or use your own DMD estimate (please provide proof of this estimate).</t>
    </r>
  </si>
  <si>
    <r>
      <rPr>
        <b/>
        <sz val="11"/>
        <color indexed="8"/>
        <rFont val="Arial"/>
        <family val="2"/>
      </rPr>
      <t xml:space="preserve">Feed Type </t>
    </r>
    <r>
      <rPr>
        <sz val="10"/>
        <color indexed="8"/>
        <rFont val="Arial"/>
        <family val="2"/>
      </rPr>
      <t>(do not list pasture)</t>
    </r>
  </si>
  <si>
    <r>
      <rPr>
        <b/>
        <sz val="12"/>
        <color indexed="8"/>
        <rFont val="Arial"/>
        <family val="2"/>
      </rPr>
      <t xml:space="preserve">** </t>
    </r>
    <r>
      <rPr>
        <b/>
        <sz val="11"/>
        <color indexed="8"/>
        <rFont val="Arial"/>
        <family val="2"/>
      </rPr>
      <t>Dry Matter %</t>
    </r>
  </si>
  <si>
    <r>
      <rPr>
        <i/>
        <sz val="10"/>
        <color indexed="8"/>
        <rFont val="Arial"/>
        <family val="2"/>
      </rPr>
      <t xml:space="preserve">Example:  </t>
    </r>
    <r>
      <rPr>
        <b/>
        <i/>
        <sz val="10"/>
        <color indexed="8"/>
        <rFont val="Arial"/>
        <family val="2"/>
      </rPr>
      <t xml:space="preserve">Dry Hay </t>
    </r>
  </si>
  <si>
    <r>
      <rPr>
        <i/>
        <sz val="11"/>
        <color indexed="8"/>
        <rFont val="Arial"/>
        <family val="2"/>
      </rPr>
      <t xml:space="preserve">Example: </t>
    </r>
    <r>
      <rPr>
        <b/>
        <i/>
        <sz val="11"/>
        <color indexed="8"/>
        <rFont val="Arial"/>
        <family val="2"/>
      </rPr>
      <t>25</t>
    </r>
  </si>
  <si>
    <r>
      <rPr>
        <i/>
        <sz val="11"/>
        <color indexed="8"/>
        <rFont val="Arial"/>
        <family val="2"/>
      </rPr>
      <t xml:space="preserve">Example: </t>
    </r>
    <r>
      <rPr>
        <b/>
        <i/>
        <sz val="11"/>
        <color indexed="8"/>
        <rFont val="Arial"/>
        <family val="2"/>
      </rPr>
      <t>85</t>
    </r>
  </si>
  <si>
    <r>
      <rPr>
        <b/>
        <sz val="12"/>
        <color indexed="8"/>
        <rFont val="Arial"/>
        <family val="2"/>
      </rPr>
      <t xml:space="preserve">   ** </t>
    </r>
    <r>
      <rPr>
        <sz val="10"/>
        <color indexed="8"/>
        <rFont val="Arial"/>
        <family val="2"/>
      </rPr>
      <t xml:space="preserve">When estimating Dry Matter % of supplemented feed types, please refer to the Reference Charts provided on the last worksheet.  If you test feed and have % Dry Matter from testing, use your own numbers in this calculation.  </t>
    </r>
  </si>
  <si>
    <t>Total # Days in Grazing Season:</t>
  </si>
  <si>
    <t>Dry Matter Demand (DMD):</t>
  </si>
  <si>
    <t>Specific Grazing Dates:</t>
  </si>
  <si>
    <t># of Days</t>
  </si>
  <si>
    <t>Daily DMI %
from Ration record</t>
  </si>
  <si>
    <t>DMI from Pasture
 during period</t>
  </si>
  <si>
    <t>From:</t>
  </si>
  <si>
    <t>Example:
4/25/2010</t>
  </si>
  <si>
    <t>To:</t>
  </si>
  <si>
    <t>Total Days :</t>
  </si>
  <si>
    <t>DMI Pasture Total:</t>
  </si>
  <si>
    <t>Weighted Average % DMI from Pasture During the Grazing Season</t>
  </si>
  <si>
    <t xml:space="preserve">     To calculate the weighted average (season average), multiply each number of grazing days by the corresponding daily DMI% from each Ration Record worksheet (see example provided above). Add these numbers up (in the far right column) to get the DMI pasture total, then divide by the total number of days in the grazing season and multiply by 100.</t>
  </si>
  <si>
    <t>REFERENCE CHARTS</t>
  </si>
  <si>
    <t>Standard Weights of Farm Products per Bushel (estimated at 89% DM)</t>
  </si>
  <si>
    <t xml:space="preserve">Barley - </t>
  </si>
  <si>
    <t>48 lbs.</t>
  </si>
  <si>
    <t>Rye -</t>
  </si>
  <si>
    <t>56 lbs.</t>
  </si>
  <si>
    <t xml:space="preserve">Corn (shelled) - </t>
  </si>
  <si>
    <t xml:space="preserve">Corn (ear) - </t>
  </si>
  <si>
    <t>70 lbs.</t>
  </si>
  <si>
    <t xml:space="preserve">Oats - </t>
  </si>
  <si>
    <t>32 lbs.</t>
  </si>
  <si>
    <t xml:space="preserve">Soybeans - </t>
  </si>
  <si>
    <t>60 lbs.</t>
  </si>
  <si>
    <t xml:space="preserve">Wheat - </t>
  </si>
  <si>
    <t>*These figures are general estimates.   If you have acquired values through weighing or testing, then use your own more specific figures.</t>
  </si>
  <si>
    <t>Capacities of silage bags at 13 pounds dry matter per cubic foot density (65% moisture):</t>
  </si>
  <si>
    <t>Bag Diameter</t>
  </si>
  <si>
    <t>8 feet</t>
  </si>
  <si>
    <t>9 feet</t>
  </si>
  <si>
    <t>10 feet</t>
  </si>
  <si>
    <t>12 feet</t>
  </si>
  <si>
    <t>Bag Length</t>
  </si>
  <si>
    <t>Silage Length</t>
  </si>
  <si>
    <t>Capacity- wet tons</t>
  </si>
  <si>
    <t>Capacity-
wet tons</t>
  </si>
  <si>
    <t>Use this worksheet to document Dry Matter Intake (DMI) from pasture for specific groups of ruminants during the grazing season.  Complete a new worksheet (Ration 1, Ration 2, Ration 3 etc.) each time the supplemented feed ration changes significantly for each group.  The % DMI total from each ration worksheet will automatically be entered onto the Results Sheet to calculate average DMI from pasture for the overall grazing season.  Use a separate set of worksheets for each specific type of ruminant livestock.</t>
  </si>
  <si>
    <t>Listed below is a summary of the specific rations provided, along with the calculated average DMI % from pasture overall for the entire grazing season.  Please keep in mind that National Organic Standard 205.240 states that producers must provide an average minimum of 30% for each group of ruminants.</t>
  </si>
  <si>
    <t xml:space="preserve">       Dairy Cows</t>
  </si>
  <si>
    <t xml:space="preserve">       Dairy Heifers</t>
  </si>
  <si>
    <t xml:space="preserve">       Dry Cows</t>
  </si>
  <si>
    <t xml:space="preserve">       Beef Cows</t>
  </si>
  <si>
    <t xml:space="preserve">       Other</t>
  </si>
  <si>
    <t xml:space="preserve">       Sheep</t>
  </si>
  <si>
    <t xml:space="preserve">       Goats</t>
  </si>
  <si>
    <t xml:space="preserve">       Beef Slaughter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</si>
</sst>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color rgb="FF000000"/>
      <name val="Arial"/>
      <family val="0"/>
    </font>
    <font>
      <sz val="12"/>
      <color indexed="8"/>
      <name val="Calibri"/>
      <family val="2"/>
    </font>
    <font>
      <b/>
      <sz val="16"/>
      <color indexed="8"/>
      <name val="Arial"/>
      <family val="2"/>
    </font>
    <font>
      <sz val="10"/>
      <color indexed="8"/>
      <name val="Arial"/>
      <family val="2"/>
    </font>
    <font>
      <b/>
      <sz val="10"/>
      <color indexed="8"/>
      <name val="Arial"/>
      <family val="2"/>
    </font>
    <font>
      <sz val="10"/>
      <name val="Arial"/>
      <family val="2"/>
    </font>
    <font>
      <b/>
      <sz val="11"/>
      <color indexed="8"/>
      <name val="Arial"/>
      <family val="2"/>
    </font>
    <font>
      <b/>
      <sz val="12"/>
      <color indexed="8"/>
      <name val="Arial"/>
      <family val="2"/>
    </font>
    <font>
      <i/>
      <sz val="10"/>
      <color indexed="8"/>
      <name val="Arial"/>
      <family val="2"/>
    </font>
    <font>
      <i/>
      <sz val="11"/>
      <color indexed="8"/>
      <name val="Arial"/>
      <family val="2"/>
    </font>
    <font>
      <b/>
      <i/>
      <sz val="11"/>
      <color indexed="8"/>
      <name val="Arial"/>
      <family val="2"/>
    </font>
    <font>
      <b/>
      <sz val="14"/>
      <color indexed="8"/>
      <name val="Arial"/>
      <family val="2"/>
    </font>
    <font>
      <b/>
      <sz val="18"/>
      <color indexed="8"/>
      <name val="Arial"/>
      <family val="2"/>
    </font>
    <font>
      <b/>
      <i/>
      <sz val="10"/>
      <color indexed="8"/>
      <name val="Arial"/>
      <family val="2"/>
    </font>
    <font>
      <sz val="18"/>
      <color indexed="8"/>
      <name val="Calibri"/>
      <family val="2"/>
    </font>
    <font>
      <b/>
      <sz val="15"/>
      <color indexed="8"/>
      <name val="Calibri"/>
      <family val="2"/>
    </font>
    <font>
      <b/>
      <sz val="13"/>
      <color indexed="8"/>
      <name val="Calibri"/>
      <family val="2"/>
    </font>
    <font>
      <b/>
      <sz val="11"/>
      <color indexed="8"/>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family val="2"/>
    </font>
    <font>
      <b/>
      <sz val="12"/>
      <color theme="1"/>
      <name val="Calibri"/>
      <family val="2"/>
    </font>
    <font>
      <sz val="12"/>
      <color rgb="FFFF0000"/>
      <name val="Calibri"/>
      <family val="2"/>
    </font>
    <font>
      <sz val="10"/>
      <color theme="1"/>
      <name val="Arial"/>
      <family val="2"/>
    </font>
    <font>
      <i/>
      <sz val="11"/>
      <color theme="1"/>
      <name val="Arial"/>
      <family val="2"/>
    </font>
    <font>
      <b/>
      <i/>
      <sz val="11"/>
      <color theme="1"/>
      <name val="Arial"/>
      <family val="2"/>
    </font>
    <font>
      <i/>
      <sz val="10"/>
      <color theme="1"/>
      <name val="Arial"/>
      <family val="2"/>
    </font>
    <font>
      <b/>
      <sz val="11"/>
      <color theme="1"/>
      <name val="Arial"/>
      <family val="2"/>
    </font>
    <font>
      <b/>
      <sz val="10"/>
      <color theme="1"/>
      <name val="Arial"/>
      <family val="2"/>
    </font>
    <font>
      <b/>
      <sz val="14"/>
      <color theme="1"/>
      <name val="Arial"/>
      <family val="2"/>
    </font>
    <font>
      <b/>
      <sz val="18"/>
      <color theme="1"/>
      <name val="Arial"/>
      <family val="2"/>
    </font>
    <font>
      <b/>
      <sz val="12"/>
      <color theme="1"/>
      <name val="Arial"/>
      <family val="2"/>
    </font>
    <font>
      <b/>
      <sz val="16"/>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FFCC99"/>
        <bgColor indexed="64"/>
      </patternFill>
    </fill>
    <fill>
      <patternFill patternType="solid">
        <fgColor rgb="FFCCFFFF"/>
        <bgColor indexed="64"/>
      </patternFill>
    </fill>
    <fill>
      <patternFill patternType="solid">
        <fgColor rgb="FFCC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top style="thin">
        <color rgb="FF000000"/>
      </top>
      <bottom style="thin">
        <color rgb="FF000000"/>
      </bottom>
    </border>
    <border>
      <left/>
      <right style="medium">
        <color rgb="FF000000"/>
      </right>
      <top/>
      <bottom/>
    </border>
    <border>
      <left/>
      <right/>
      <top style="thin">
        <color rgb="FF000000"/>
      </top>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style="thin">
        <color rgb="FF000000"/>
      </left>
      <right style="thin">
        <color rgb="FF000000"/>
      </right>
      <top style="thin">
        <color rgb="FF000000"/>
      </top>
      <bottom style="thin">
        <color rgb="FF000000"/>
      </bottom>
    </border>
    <border>
      <left/>
      <right/>
      <top/>
      <bottom style="medium">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top/>
      <bottom/>
    </border>
    <border>
      <left style="thin">
        <color rgb="FF000000"/>
      </left>
      <right style="thin">
        <color rgb="FF000000"/>
      </right>
      <top/>
      <bottom/>
    </border>
    <border>
      <left/>
      <right style="thin">
        <color rgb="FF000000"/>
      </right>
      <top/>
      <bottom/>
    </border>
    <border>
      <left style="thin">
        <color rgb="FF000000"/>
      </left>
      <right style="thin">
        <color rgb="FF000000"/>
      </right>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top style="thin">
        <color rgb="FF000000"/>
      </top>
      <bottom style="thin">
        <color rgb="FF000000"/>
      </bottom>
    </border>
    <border>
      <left/>
      <right style="medium">
        <color rgb="FF000000"/>
      </right>
      <top style="thin">
        <color rgb="FF000000"/>
      </top>
      <bottom style="thin">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top style="thin">
        <color rgb="FF000000"/>
      </top>
      <bottom style="medium">
        <color rgb="FF000000"/>
      </bottom>
    </border>
    <border>
      <left/>
      <right style="thin">
        <color rgb="FF000000"/>
      </right>
      <top style="thin">
        <color rgb="FF000000"/>
      </top>
      <bottom style="medium">
        <color rgb="FF000000"/>
      </bottom>
    </border>
    <border>
      <left/>
      <right style="medium">
        <color rgb="FF000000"/>
      </right>
      <top style="thin">
        <color rgb="FF000000"/>
      </top>
      <bottom style="medium">
        <color rgb="FF000000"/>
      </bottom>
    </border>
    <border>
      <left style="thin">
        <color rgb="FF000000"/>
      </left>
      <right/>
      <top style="medium">
        <color rgb="FF000000"/>
      </top>
      <bottom style="thin">
        <color rgb="FF000000"/>
      </bottom>
    </border>
    <border>
      <left/>
      <right style="thin">
        <color rgb="FF000000"/>
      </right>
      <top style="medium">
        <color rgb="FF000000"/>
      </top>
      <bottom style="thin">
        <color rgb="FF000000"/>
      </bottom>
    </border>
    <border>
      <left style="medium">
        <color rgb="FF000000"/>
      </left>
      <right/>
      <top style="thin">
        <color rgb="FF000000"/>
      </top>
      <bottom/>
    </border>
    <border>
      <left style="thin">
        <color rgb="FF000000"/>
      </left>
      <right/>
      <top/>
      <bottom style="thin">
        <color rgb="FF000000"/>
      </bottom>
    </border>
    <border>
      <left/>
      <right style="thin">
        <color rgb="FF000000"/>
      </right>
      <top/>
      <bottom style="thin">
        <color rgb="FF000000"/>
      </bottom>
    </border>
    <border>
      <left/>
      <right style="medium">
        <color rgb="FF000000"/>
      </right>
      <top style="thin">
        <color rgb="FF000000"/>
      </top>
      <bottom/>
    </border>
    <border>
      <left style="medium">
        <color rgb="FF000000"/>
      </left>
      <right/>
      <top/>
      <bottom/>
    </border>
    <border>
      <left style="medium">
        <color rgb="FF000000"/>
      </left>
      <right/>
      <top/>
      <bottom style="medium">
        <color rgb="FF000000"/>
      </bottom>
    </border>
    <border>
      <left/>
      <right style="medium">
        <color rgb="FF000000"/>
      </right>
      <top/>
      <bottom style="medium">
        <color rgb="FF000000"/>
      </bottom>
    </border>
    <border>
      <left style="medium">
        <color rgb="FF000000"/>
      </left>
      <right/>
      <top style="medium">
        <color rgb="FF000000"/>
      </top>
      <bottom/>
    </border>
    <border>
      <left/>
      <right/>
      <top style="medium">
        <color rgb="FF000000"/>
      </top>
      <bottom/>
    </border>
    <border>
      <left/>
      <right style="thin">
        <color rgb="FF000000"/>
      </right>
      <top style="medium">
        <color rgb="FF000000"/>
      </top>
      <bottom/>
    </border>
    <border>
      <left/>
      <right style="medium">
        <color rgb="FF000000"/>
      </right>
      <top/>
      <bottom style="thin">
        <color rgb="FF000000"/>
      </bottom>
    </border>
    <border>
      <left style="thin">
        <color rgb="FF000000"/>
      </left>
      <right style="thin">
        <color rgb="FF000000"/>
      </right>
      <top/>
      <bottom style="medium">
        <color rgb="FF000000"/>
      </bottom>
    </border>
    <border>
      <left style="thin">
        <color rgb="FF000000"/>
      </left>
      <right/>
      <top/>
      <bottom style="medium">
        <color rgb="FF000000"/>
      </bottom>
    </border>
    <border>
      <left/>
      <right style="medium">
        <color rgb="FF000000"/>
      </right>
      <top style="medium">
        <color rgb="FF000000"/>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0">
    <xf numFmtId="0" fontId="0" fillId="0" borderId="0" xfId="0" applyFont="1" applyAlignment="1">
      <alignment/>
    </xf>
    <xf numFmtId="0" fontId="47" fillId="0" borderId="10" xfId="0" applyFont="1" applyBorder="1" applyAlignment="1">
      <alignment horizontal="center" vertical="top" wrapText="1"/>
    </xf>
    <xf numFmtId="0" fontId="47" fillId="0" borderId="0" xfId="0" applyFont="1" applyAlignment="1">
      <alignment horizontal="center" vertical="top" wrapText="1"/>
    </xf>
    <xf numFmtId="0" fontId="47" fillId="0" borderId="0" xfId="0" applyFont="1" applyAlignment="1">
      <alignment/>
    </xf>
    <xf numFmtId="0" fontId="48" fillId="0" borderId="11" xfId="0" applyFont="1" applyBorder="1" applyAlignment="1">
      <alignment horizontal="center" vertical="center"/>
    </xf>
    <xf numFmtId="0" fontId="48" fillId="0" borderId="11" xfId="0" applyFont="1" applyBorder="1" applyAlignment="1">
      <alignment vertical="center"/>
    </xf>
    <xf numFmtId="0" fontId="48" fillId="0" borderId="12" xfId="0" applyFont="1" applyBorder="1" applyAlignment="1">
      <alignment horizontal="center" vertical="center"/>
    </xf>
    <xf numFmtId="0" fontId="49" fillId="0" borderId="13" xfId="0" applyFont="1" applyBorder="1" applyAlignment="1">
      <alignment vertical="center"/>
    </xf>
    <xf numFmtId="0" fontId="50" fillId="0" borderId="14" xfId="0" applyFont="1" applyBorder="1" applyAlignment="1">
      <alignment horizontal="center" vertical="center"/>
    </xf>
    <xf numFmtId="0" fontId="47" fillId="0" borderId="15" xfId="0" applyFont="1" applyBorder="1" applyAlignment="1">
      <alignment/>
    </xf>
    <xf numFmtId="0" fontId="51" fillId="33" borderId="13" xfId="0" applyFont="1" applyFill="1" applyBorder="1" applyAlignment="1">
      <alignment horizontal="center"/>
    </xf>
    <xf numFmtId="0" fontId="51" fillId="33" borderId="11" xfId="0" applyFont="1" applyFill="1" applyBorder="1" applyAlignment="1">
      <alignment horizontal="center" vertical="center"/>
    </xf>
    <xf numFmtId="0" fontId="51" fillId="33" borderId="12" xfId="0" applyFont="1" applyFill="1" applyBorder="1" applyAlignment="1">
      <alignment horizontal="center"/>
    </xf>
    <xf numFmtId="0" fontId="51" fillId="33" borderId="16" xfId="0" applyFont="1" applyFill="1" applyBorder="1" applyAlignment="1">
      <alignment horizontal="center" vertical="center"/>
    </xf>
    <xf numFmtId="0" fontId="52" fillId="33" borderId="12" xfId="0" applyFont="1" applyFill="1" applyBorder="1" applyAlignment="1">
      <alignment horizontal="center" vertical="center"/>
    </xf>
    <xf numFmtId="0" fontId="51" fillId="0" borderId="11"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xf>
    <xf numFmtId="0" fontId="51" fillId="0" borderId="13" xfId="0" applyFont="1" applyBorder="1" applyAlignment="1">
      <alignment horizontal="center" vertical="center"/>
    </xf>
    <xf numFmtId="0" fontId="52" fillId="0" borderId="12" xfId="0" applyFont="1" applyBorder="1" applyAlignment="1">
      <alignment horizontal="center" vertical="center"/>
    </xf>
    <xf numFmtId="0" fontId="51" fillId="33" borderId="11" xfId="0" applyFont="1" applyFill="1" applyBorder="1" applyAlignment="1">
      <alignment horizontal="center"/>
    </xf>
    <xf numFmtId="0" fontId="51" fillId="0" borderId="16" xfId="0" applyFont="1" applyBorder="1" applyAlignment="1">
      <alignment horizontal="center" vertical="center"/>
    </xf>
    <xf numFmtId="0" fontId="51" fillId="0" borderId="17" xfId="0" applyFont="1" applyBorder="1" applyAlignment="1">
      <alignment horizontal="center"/>
    </xf>
    <xf numFmtId="0" fontId="51" fillId="0" borderId="17" xfId="0" applyFont="1" applyBorder="1" applyAlignment="1">
      <alignment horizontal="center" vertical="center"/>
    </xf>
    <xf numFmtId="0" fontId="52" fillId="0" borderId="18" xfId="0" applyFont="1" applyBorder="1" applyAlignment="1">
      <alignment horizontal="center"/>
    </xf>
    <xf numFmtId="0" fontId="51" fillId="0" borderId="19" xfId="0" applyFont="1" applyBorder="1" applyAlignment="1">
      <alignment horizontal="center" vertical="center"/>
    </xf>
    <xf numFmtId="0" fontId="52" fillId="0" borderId="18" xfId="0" applyFont="1" applyBorder="1" applyAlignment="1">
      <alignment horizontal="center" vertical="center"/>
    </xf>
    <xf numFmtId="0" fontId="47" fillId="0" borderId="0" xfId="0" applyFont="1" applyAlignment="1">
      <alignment horizontal="center"/>
    </xf>
    <xf numFmtId="0" fontId="51" fillId="0" borderId="0" xfId="0" applyFont="1" applyAlignment="1">
      <alignment horizontal="center" vertical="center"/>
    </xf>
    <xf numFmtId="0" fontId="53" fillId="34" borderId="10" xfId="0" applyFont="1" applyFill="1" applyBorder="1" applyAlignment="1">
      <alignment horizontal="center"/>
    </xf>
    <xf numFmtId="0" fontId="52" fillId="0" borderId="0" xfId="0" applyFont="1" applyAlignment="1">
      <alignment horizontal="center" vertical="center"/>
    </xf>
    <xf numFmtId="0" fontId="53" fillId="35" borderId="10" xfId="0" applyFont="1" applyFill="1" applyBorder="1" applyAlignment="1">
      <alignment horizontal="center" wrapText="1"/>
    </xf>
    <xf numFmtId="0" fontId="53" fillId="0" borderId="20" xfId="0" applyFont="1" applyBorder="1" applyAlignment="1">
      <alignment horizontal="center" wrapText="1"/>
    </xf>
    <xf numFmtId="0" fontId="53" fillId="0" borderId="0" xfId="0" applyFont="1" applyAlignment="1">
      <alignment/>
    </xf>
    <xf numFmtId="0" fontId="52" fillId="0" borderId="0" xfId="0" applyFont="1" applyAlignment="1">
      <alignment horizontal="center" vertical="top" wrapText="1"/>
    </xf>
    <xf numFmtId="0" fontId="52" fillId="0" borderId="0" xfId="0" applyFont="1" applyAlignment="1">
      <alignment/>
    </xf>
    <xf numFmtId="0" fontId="52" fillId="0" borderId="0" xfId="0" applyFont="1" applyAlignment="1">
      <alignment horizontal="center" vertical="center" wrapText="1"/>
    </xf>
    <xf numFmtId="0" fontId="52" fillId="0" borderId="0" xfId="0" applyFont="1" applyAlignment="1">
      <alignment vertical="center"/>
    </xf>
    <xf numFmtId="0" fontId="52" fillId="0" borderId="21" xfId="0" applyFont="1" applyBorder="1" applyAlignment="1">
      <alignment horizontal="right" vertical="center"/>
    </xf>
    <xf numFmtId="0" fontId="54" fillId="36" borderId="21" xfId="0" applyFont="1" applyFill="1" applyBorder="1" applyAlignment="1">
      <alignment wrapText="1"/>
    </xf>
    <xf numFmtId="0" fontId="52" fillId="0" borderId="21" xfId="0" applyFont="1" applyBorder="1" applyAlignment="1">
      <alignment/>
    </xf>
    <xf numFmtId="0" fontId="52" fillId="0" borderId="0" xfId="0" applyFont="1" applyAlignment="1">
      <alignment horizontal="center" wrapText="1"/>
    </xf>
    <xf numFmtId="0" fontId="55" fillId="0" borderId="0" xfId="0" applyFont="1" applyAlignment="1">
      <alignment/>
    </xf>
    <xf numFmtId="0" fontId="55" fillId="0" borderId="0" xfId="0" applyFont="1" applyAlignment="1">
      <alignment wrapText="1"/>
    </xf>
    <xf numFmtId="0" fontId="56" fillId="0" borderId="0" xfId="0" applyFont="1" applyAlignment="1">
      <alignment vertical="top" wrapText="1"/>
    </xf>
    <xf numFmtId="0" fontId="47" fillId="0" borderId="0" xfId="0" applyFont="1" applyAlignment="1">
      <alignment horizontal="left" wrapText="1"/>
    </xf>
    <xf numFmtId="0" fontId="50" fillId="0" borderId="22" xfId="0" applyFont="1" applyBorder="1" applyAlignment="1">
      <alignment horizontal="center"/>
    </xf>
    <xf numFmtId="14" fontId="50" fillId="0" borderId="22" xfId="0" applyNumberFormat="1" applyFont="1" applyBorder="1" applyAlignment="1">
      <alignment horizontal="center"/>
    </xf>
    <xf numFmtId="0" fontId="52" fillId="33" borderId="22" xfId="0" applyFont="1" applyFill="1" applyBorder="1" applyAlignment="1">
      <alignment horizontal="center"/>
    </xf>
    <xf numFmtId="0" fontId="52" fillId="0" borderId="22" xfId="0" applyFont="1" applyBorder="1" applyAlignment="1">
      <alignment horizontal="center"/>
    </xf>
    <xf numFmtId="0" fontId="52" fillId="0" borderId="23" xfId="0" applyFont="1" applyBorder="1" applyAlignment="1">
      <alignment horizontal="center"/>
    </xf>
    <xf numFmtId="0" fontId="47" fillId="0" borderId="24" xfId="0" applyFont="1" applyBorder="1" applyAlignment="1">
      <alignment horizontal="center"/>
    </xf>
    <xf numFmtId="0" fontId="51" fillId="33" borderId="25" xfId="0" applyFont="1" applyFill="1" applyBorder="1" applyAlignment="1">
      <alignment horizontal="center"/>
    </xf>
    <xf numFmtId="0" fontId="52" fillId="35" borderId="24" xfId="0" applyFont="1" applyFill="1" applyBorder="1" applyAlignment="1">
      <alignment horizontal="center" vertical="center"/>
    </xf>
    <xf numFmtId="0" fontId="51" fillId="35" borderId="26" xfId="0" applyFont="1" applyFill="1" applyBorder="1" applyAlignment="1">
      <alignment horizontal="center"/>
    </xf>
    <xf numFmtId="0" fontId="47" fillId="0" borderId="21" xfId="0" applyFont="1" applyBorder="1" applyAlignment="1">
      <alignment/>
    </xf>
    <xf numFmtId="0" fontId="47" fillId="0" borderId="27" xfId="0" applyFont="1" applyBorder="1" applyAlignment="1">
      <alignment/>
    </xf>
    <xf numFmtId="0" fontId="47" fillId="0" borderId="20" xfId="0" applyFont="1" applyBorder="1" applyAlignment="1">
      <alignment/>
    </xf>
    <xf numFmtId="0" fontId="52" fillId="0" borderId="0" xfId="0" applyFont="1" applyAlignment="1">
      <alignment wrapText="1"/>
    </xf>
    <xf numFmtId="0" fontId="47" fillId="0" borderId="0" xfId="0" applyFont="1" applyAlignment="1">
      <alignment wrapText="1"/>
    </xf>
    <xf numFmtId="0" fontId="52" fillId="0" borderId="22" xfId="0" applyFont="1" applyBorder="1" applyAlignment="1">
      <alignment horizontal="center" wrapText="1"/>
    </xf>
    <xf numFmtId="0" fontId="52" fillId="0" borderId="20" xfId="0" applyFont="1" applyBorder="1" applyAlignment="1">
      <alignment horizontal="center" wrapText="1"/>
    </xf>
    <xf numFmtId="0" fontId="52" fillId="0" borderId="28" xfId="0" applyFont="1" applyBorder="1" applyAlignment="1">
      <alignment horizontal="center" wrapText="1"/>
    </xf>
    <xf numFmtId="0" fontId="47" fillId="0" borderId="22" xfId="0" applyFont="1" applyBorder="1" applyAlignment="1">
      <alignment/>
    </xf>
    <xf numFmtId="3" fontId="52" fillId="0" borderId="28" xfId="0" applyNumberFormat="1" applyFont="1" applyBorder="1" applyAlignment="1">
      <alignment/>
    </xf>
    <xf numFmtId="3" fontId="52" fillId="0" borderId="28" xfId="0" applyNumberFormat="1" applyFont="1" applyBorder="1" applyAlignment="1">
      <alignment horizontal="center"/>
    </xf>
    <xf numFmtId="0" fontId="47" fillId="0" borderId="23" xfId="0" applyFont="1" applyBorder="1" applyAlignment="1">
      <alignment/>
    </xf>
    <xf numFmtId="0" fontId="47" fillId="0" borderId="17" xfId="0" applyFont="1" applyBorder="1" applyAlignment="1">
      <alignment/>
    </xf>
    <xf numFmtId="3" fontId="52" fillId="0" borderId="29" xfId="0" applyNumberFormat="1" applyFont="1" applyBorder="1" applyAlignment="1">
      <alignment/>
    </xf>
    <xf numFmtId="3" fontId="52" fillId="0" borderId="29" xfId="0" applyNumberFormat="1" applyFont="1" applyBorder="1" applyAlignment="1">
      <alignment horizontal="center"/>
    </xf>
    <xf numFmtId="0" fontId="0" fillId="0" borderId="0" xfId="0" applyFont="1" applyAlignment="1">
      <alignment vertical="center"/>
    </xf>
    <xf numFmtId="0" fontId="56" fillId="0" borderId="0" xfId="0" applyFont="1" applyAlignment="1">
      <alignment horizontal="left" vertical="center" wrapText="1"/>
    </xf>
    <xf numFmtId="0" fontId="0" fillId="0" borderId="0" xfId="0" applyFont="1" applyAlignment="1">
      <alignment vertical="center"/>
    </xf>
    <xf numFmtId="0" fontId="56" fillId="0" borderId="0" xfId="0" applyFont="1" applyAlignment="1">
      <alignment horizontal="center" vertical="center" wrapText="1"/>
    </xf>
    <xf numFmtId="0" fontId="52" fillId="0" borderId="14" xfId="0" applyFont="1" applyBorder="1" applyAlignment="1">
      <alignment horizontal="center" vertical="center" wrapText="1"/>
    </xf>
    <xf numFmtId="0" fontId="5" fillId="0" borderId="30" xfId="0" applyFont="1" applyBorder="1" applyAlignment="1">
      <alignment/>
    </xf>
    <xf numFmtId="0" fontId="5" fillId="0" borderId="31" xfId="0" applyFont="1" applyBorder="1" applyAlignment="1">
      <alignment/>
    </xf>
    <xf numFmtId="14" fontId="52" fillId="0" borderId="14" xfId="0" applyNumberFormat="1" applyFont="1" applyBorder="1" applyAlignment="1">
      <alignment horizontal="center" wrapText="1"/>
    </xf>
    <xf numFmtId="0" fontId="52" fillId="0" borderId="32" xfId="0" applyFont="1" applyBorder="1" applyAlignment="1">
      <alignment horizontal="left" vertical="center"/>
    </xf>
    <xf numFmtId="0" fontId="52" fillId="0" borderId="14" xfId="0" applyFont="1" applyBorder="1" applyAlignment="1">
      <alignment horizontal="left" vertical="center"/>
    </xf>
    <xf numFmtId="0" fontId="5" fillId="0" borderId="33" xfId="0" applyFont="1" applyBorder="1" applyAlignment="1">
      <alignment/>
    </xf>
    <xf numFmtId="0" fontId="5" fillId="0" borderId="31" xfId="0" applyFont="1" applyBorder="1" applyAlignment="1">
      <alignment horizontal="left"/>
    </xf>
    <xf numFmtId="0" fontId="47" fillId="0" borderId="0" xfId="0" applyFont="1" applyAlignment="1">
      <alignment vertical="top" wrapText="1"/>
    </xf>
    <xf numFmtId="0" fontId="0" fillId="0" borderId="0" xfId="0" applyFont="1" applyAlignment="1">
      <alignment/>
    </xf>
    <xf numFmtId="0" fontId="52" fillId="0" borderId="14" xfId="0" applyFont="1" applyBorder="1" applyAlignment="1">
      <alignment horizontal="center" vertical="center"/>
    </xf>
    <xf numFmtId="0" fontId="52" fillId="0" borderId="14" xfId="0" applyFont="1" applyBorder="1" applyAlignment="1">
      <alignment horizontal="center" wrapText="1"/>
    </xf>
    <xf numFmtId="0" fontId="51" fillId="0" borderId="34" xfId="0" applyFont="1" applyBorder="1" applyAlignment="1">
      <alignment horizontal="center" vertical="center"/>
    </xf>
    <xf numFmtId="0" fontId="5" fillId="0" borderId="35" xfId="0" applyFont="1" applyBorder="1" applyAlignment="1">
      <alignment/>
    </xf>
    <xf numFmtId="0" fontId="5" fillId="0" borderId="36" xfId="0" applyFont="1" applyBorder="1" applyAlignment="1">
      <alignment/>
    </xf>
    <xf numFmtId="0" fontId="55" fillId="0" borderId="14" xfId="0" applyFont="1" applyBorder="1" applyAlignment="1">
      <alignment horizontal="center" vertical="center" wrapText="1"/>
    </xf>
    <xf numFmtId="0" fontId="52" fillId="34" borderId="14" xfId="0" applyFont="1" applyFill="1" applyBorder="1" applyAlignment="1">
      <alignment horizontal="center" wrapText="1"/>
    </xf>
    <xf numFmtId="0" fontId="5" fillId="0" borderId="30" xfId="0" applyFont="1" applyBorder="1" applyAlignment="1">
      <alignment/>
    </xf>
    <xf numFmtId="0" fontId="52" fillId="0" borderId="37" xfId="0" applyFont="1" applyBorder="1" applyAlignment="1">
      <alignment horizontal="left" vertical="center"/>
    </xf>
    <xf numFmtId="0" fontId="5" fillId="0" borderId="38" xfId="0" applyFont="1" applyBorder="1" applyAlignment="1">
      <alignment/>
    </xf>
    <xf numFmtId="0" fontId="52" fillId="0" borderId="18" xfId="0" applyFont="1" applyBorder="1" applyAlignment="1">
      <alignment horizontal="left" vertical="center" wrapText="1"/>
    </xf>
    <xf numFmtId="0" fontId="52" fillId="0" borderId="19" xfId="0" applyFont="1" applyBorder="1" applyAlignment="1">
      <alignment horizontal="left" vertical="center" wrapText="1"/>
    </xf>
    <xf numFmtId="0" fontId="52" fillId="0" borderId="39" xfId="0" applyFont="1" applyBorder="1" applyAlignment="1">
      <alignment horizontal="left" vertical="center" wrapText="1"/>
    </xf>
    <xf numFmtId="0" fontId="53" fillId="0" borderId="14" xfId="0" applyFont="1" applyBorder="1" applyAlignment="1">
      <alignment horizontal="center"/>
    </xf>
    <xf numFmtId="0" fontId="52" fillId="0" borderId="16" xfId="0" applyFont="1" applyBorder="1" applyAlignment="1">
      <alignment horizontal="center" vertical="top" wrapText="1"/>
    </xf>
    <xf numFmtId="0" fontId="5" fillId="0" borderId="16" xfId="0" applyFont="1" applyBorder="1" applyAlignment="1">
      <alignment/>
    </xf>
    <xf numFmtId="0" fontId="55" fillId="0" borderId="21" xfId="0" applyFont="1" applyBorder="1" applyAlignment="1">
      <alignment horizontal="left" vertical="top" wrapText="1"/>
    </xf>
    <xf numFmtId="0" fontId="5" fillId="0" borderId="21" xfId="0" applyFont="1" applyBorder="1" applyAlignment="1">
      <alignment/>
    </xf>
    <xf numFmtId="0" fontId="51" fillId="0" borderId="40" xfId="0" applyFont="1" applyBorder="1" applyAlignment="1">
      <alignment horizontal="center" wrapText="1"/>
    </xf>
    <xf numFmtId="0" fontId="51" fillId="0" borderId="30" xfId="0" applyFont="1" applyBorder="1" applyAlignment="1">
      <alignment horizontal="left"/>
    </xf>
    <xf numFmtId="0" fontId="51" fillId="33" borderId="30" xfId="0" applyFont="1" applyFill="1" applyBorder="1" applyAlignment="1">
      <alignment horizontal="left"/>
    </xf>
    <xf numFmtId="0" fontId="51" fillId="0" borderId="40" xfId="0" applyFont="1" applyBorder="1" applyAlignment="1">
      <alignment horizontal="center"/>
    </xf>
    <xf numFmtId="0" fontId="5" fillId="0" borderId="41" xfId="0" applyFont="1" applyBorder="1" applyAlignment="1">
      <alignment/>
    </xf>
    <xf numFmtId="0" fontId="55" fillId="0" borderId="35" xfId="0" applyFont="1" applyBorder="1" applyAlignment="1">
      <alignment horizontal="center" wrapText="1"/>
    </xf>
    <xf numFmtId="0" fontId="49" fillId="0" borderId="30" xfId="0" applyFont="1" applyBorder="1" applyAlignment="1">
      <alignment horizontal="left" vertical="center"/>
    </xf>
    <xf numFmtId="14" fontId="50" fillId="0" borderId="42" xfId="0" applyNumberFormat="1" applyFont="1" applyBorder="1" applyAlignment="1">
      <alignment horizontal="center"/>
    </xf>
    <xf numFmtId="0" fontId="47" fillId="0" borderId="42" xfId="0" applyFont="1" applyBorder="1" applyAlignment="1">
      <alignment horizontal="center"/>
    </xf>
    <xf numFmtId="0" fontId="5" fillId="0" borderId="13" xfId="0" applyFont="1" applyBorder="1" applyAlignment="1">
      <alignment/>
    </xf>
    <xf numFmtId="0" fontId="55" fillId="0" borderId="0" xfId="0" applyFont="1" applyAlignment="1">
      <alignment horizontal="left" wrapText="1"/>
    </xf>
    <xf numFmtId="0" fontId="51" fillId="0" borderId="34" xfId="0" applyFont="1" applyBorder="1" applyAlignment="1">
      <alignment horizontal="center"/>
    </xf>
    <xf numFmtId="0" fontId="50" fillId="0" borderId="32" xfId="0" applyFont="1" applyBorder="1" applyAlignment="1">
      <alignment horizontal="center" vertical="center" wrapText="1"/>
    </xf>
    <xf numFmtId="0" fontId="47" fillId="33" borderId="42" xfId="0" applyFont="1" applyFill="1" applyBorder="1" applyAlignment="1">
      <alignment horizontal="center"/>
    </xf>
    <xf numFmtId="0" fontId="5" fillId="0" borderId="16" xfId="0" applyFont="1" applyBorder="1" applyAlignment="1">
      <alignment/>
    </xf>
    <xf numFmtId="0" fontId="5" fillId="0" borderId="13" xfId="0" applyFont="1" applyBorder="1" applyAlignment="1">
      <alignment/>
    </xf>
    <xf numFmtId="0" fontId="47" fillId="0" borderId="37" xfId="0" applyFont="1" applyBorder="1" applyAlignment="1">
      <alignment horizontal="center"/>
    </xf>
    <xf numFmtId="0" fontId="5" fillId="0" borderId="19" xfId="0" applyFont="1" applyBorder="1" applyAlignment="1">
      <alignment/>
    </xf>
    <xf numFmtId="0" fontId="52" fillId="0" borderId="0" xfId="0" applyFont="1" applyAlignment="1">
      <alignment horizontal="right"/>
    </xf>
    <xf numFmtId="0" fontId="52" fillId="0" borderId="43" xfId="0" applyFont="1" applyBorder="1" applyAlignment="1">
      <alignment horizontal="right" wrapText="1"/>
    </xf>
    <xf numFmtId="0" fontId="5" fillId="0" borderId="10" xfId="0" applyFont="1" applyBorder="1" applyAlignment="1">
      <alignment/>
    </xf>
    <xf numFmtId="0" fontId="54" fillId="36" borderId="21" xfId="0" applyFont="1" applyFill="1" applyBorder="1" applyAlignment="1">
      <alignment horizontal="left" wrapText="1"/>
    </xf>
    <xf numFmtId="0" fontId="5" fillId="0" borderId="21" xfId="0" applyFont="1" applyBorder="1" applyAlignment="1">
      <alignment/>
    </xf>
    <xf numFmtId="0" fontId="51" fillId="0" borderId="19" xfId="0" applyFont="1" applyBorder="1" applyAlignment="1">
      <alignment horizontal="left"/>
    </xf>
    <xf numFmtId="0" fontId="5" fillId="0" borderId="39" xfId="0" applyFont="1" applyBorder="1" applyAlignment="1">
      <alignment/>
    </xf>
    <xf numFmtId="0" fontId="55" fillId="35" borderId="10" xfId="0" applyFont="1" applyFill="1" applyBorder="1" applyAlignment="1">
      <alignment horizontal="center" vertical="center"/>
    </xf>
    <xf numFmtId="0" fontId="5" fillId="0" borderId="10" xfId="0" applyFont="1" applyBorder="1" applyAlignment="1">
      <alignment/>
    </xf>
    <xf numFmtId="0" fontId="5" fillId="0" borderId="44" xfId="0" applyFont="1" applyBorder="1" applyAlignment="1">
      <alignment/>
    </xf>
    <xf numFmtId="0" fontId="47" fillId="0" borderId="0" xfId="0" applyFont="1" applyAlignment="1">
      <alignment horizontal="left" vertical="top" wrapText="1"/>
    </xf>
    <xf numFmtId="0" fontId="53" fillId="0" borderId="42" xfId="0" applyFont="1" applyBorder="1" applyAlignment="1">
      <alignment horizontal="center" vertical="center" wrapText="1"/>
    </xf>
    <xf numFmtId="0" fontId="5" fillId="0" borderId="45" xfId="0" applyFont="1" applyBorder="1" applyAlignment="1">
      <alignment/>
    </xf>
    <xf numFmtId="0" fontId="5" fillId="0" borderId="46" xfId="0" applyFont="1" applyBorder="1" applyAlignment="1">
      <alignment/>
    </xf>
    <xf numFmtId="0" fontId="5" fillId="0" borderId="15" xfId="0" applyFont="1" applyBorder="1" applyAlignment="1">
      <alignment/>
    </xf>
    <xf numFmtId="0" fontId="5" fillId="0" borderId="47" xfId="0" applyFont="1" applyBorder="1" applyAlignment="1">
      <alignment/>
    </xf>
    <xf numFmtId="0" fontId="5" fillId="0" borderId="48" xfId="0" applyFont="1" applyBorder="1" applyAlignment="1">
      <alignment/>
    </xf>
    <xf numFmtId="0" fontId="51" fillId="0" borderId="49" xfId="0" applyFont="1" applyBorder="1" applyAlignment="1">
      <alignment horizontal="center"/>
    </xf>
    <xf numFmtId="0" fontId="5" fillId="0" borderId="50" xfId="0" applyFont="1" applyBorder="1" applyAlignment="1">
      <alignment/>
    </xf>
    <xf numFmtId="0" fontId="5" fillId="0" borderId="51" xfId="0" applyFont="1" applyBorder="1" applyAlignment="1">
      <alignment/>
    </xf>
    <xf numFmtId="0" fontId="51" fillId="0" borderId="35" xfId="0" applyFont="1" applyBorder="1" applyAlignment="1">
      <alignment horizontal="center" wrapText="1"/>
    </xf>
    <xf numFmtId="0" fontId="5" fillId="0" borderId="16" xfId="0" applyFont="1" applyBorder="1" applyAlignment="1">
      <alignment wrapText="1"/>
    </xf>
    <xf numFmtId="0" fontId="5" fillId="0" borderId="45" xfId="0" applyFont="1" applyBorder="1" applyAlignment="1">
      <alignment wrapText="1"/>
    </xf>
    <xf numFmtId="0" fontId="5" fillId="0" borderId="46" xfId="0" applyFont="1" applyBorder="1" applyAlignment="1">
      <alignment wrapText="1"/>
    </xf>
    <xf numFmtId="0" fontId="0" fillId="0" borderId="0" xfId="0" applyFont="1" applyAlignment="1">
      <alignment wrapText="1"/>
    </xf>
    <xf numFmtId="0" fontId="5" fillId="0" borderId="15" xfId="0" applyFont="1" applyBorder="1" applyAlignment="1">
      <alignment wrapText="1"/>
    </xf>
    <xf numFmtId="0" fontId="5" fillId="0" borderId="47" xfId="0" applyFont="1" applyBorder="1" applyAlignment="1">
      <alignment wrapText="1"/>
    </xf>
    <xf numFmtId="0" fontId="5" fillId="0" borderId="21" xfId="0" applyFont="1" applyBorder="1" applyAlignment="1">
      <alignment wrapText="1"/>
    </xf>
    <xf numFmtId="0" fontId="5" fillId="0" borderId="48" xfId="0" applyFont="1" applyBorder="1" applyAlignment="1">
      <alignment wrapText="1"/>
    </xf>
    <xf numFmtId="0" fontId="0" fillId="0" borderId="0" xfId="0" applyFont="1" applyAlignment="1">
      <alignment vertical="center" wrapText="1"/>
    </xf>
    <xf numFmtId="0" fontId="56" fillId="0" borderId="0" xfId="0" applyFont="1" applyAlignment="1">
      <alignment vertical="center" wrapText="1"/>
    </xf>
    <xf numFmtId="0" fontId="52" fillId="34" borderId="14" xfId="0" applyFont="1" applyFill="1" applyBorder="1" applyAlignment="1">
      <alignment horizontal="center" vertical="center" wrapText="1"/>
    </xf>
    <xf numFmtId="0" fontId="52" fillId="0" borderId="0" xfId="0" applyFont="1" applyAlignment="1">
      <alignment horizontal="center" vertical="center" wrapText="1"/>
    </xf>
    <xf numFmtId="0" fontId="47" fillId="0" borderId="0" xfId="0" applyFont="1" applyAlignment="1">
      <alignment horizontal="left" wrapText="1"/>
    </xf>
    <xf numFmtId="0" fontId="52" fillId="35" borderId="14" xfId="0" applyFont="1" applyFill="1" applyBorder="1" applyAlignment="1">
      <alignment horizontal="center" wrapText="1"/>
    </xf>
    <xf numFmtId="0" fontId="52" fillId="33" borderId="14" xfId="0" applyFont="1" applyFill="1" applyBorder="1" applyAlignment="1">
      <alignment horizontal="center" wrapText="1"/>
    </xf>
    <xf numFmtId="0" fontId="53" fillId="0" borderId="46" xfId="0" applyFont="1" applyBorder="1" applyAlignment="1">
      <alignment horizontal="center" vertical="center" wrapText="1"/>
    </xf>
    <xf numFmtId="0" fontId="50" fillId="0" borderId="14" xfId="0" applyFont="1" applyBorder="1" applyAlignment="1">
      <alignment horizontal="center" wrapText="1"/>
    </xf>
    <xf numFmtId="0" fontId="48" fillId="0" borderId="11" xfId="0" applyFont="1" applyBorder="1" applyAlignment="1">
      <alignment horizontal="center" vertical="center"/>
    </xf>
    <xf numFmtId="0" fontId="5" fillId="0" borderId="27" xfId="0" applyFont="1" applyBorder="1" applyAlignment="1">
      <alignment/>
    </xf>
    <xf numFmtId="0" fontId="48" fillId="0" borderId="12" xfId="0" applyFont="1" applyBorder="1" applyAlignment="1">
      <alignment horizontal="center" vertical="center"/>
    </xf>
    <xf numFmtId="0" fontId="5" fillId="0" borderId="43" xfId="0" applyFont="1" applyBorder="1" applyAlignment="1">
      <alignment/>
    </xf>
    <xf numFmtId="0" fontId="49" fillId="0" borderId="16" xfId="0" applyFont="1" applyBorder="1" applyAlignment="1">
      <alignment horizontal="center" vertical="center"/>
    </xf>
    <xf numFmtId="0" fontId="50" fillId="0" borderId="12" xfId="0" applyFont="1" applyBorder="1" applyAlignment="1">
      <alignment horizontal="center" vertical="center"/>
    </xf>
    <xf numFmtId="0" fontId="48" fillId="0" borderId="45" xfId="0" applyFont="1" applyBorder="1" applyAlignment="1">
      <alignment horizontal="center" vertical="center"/>
    </xf>
    <xf numFmtId="0" fontId="5" fillId="0" borderId="52" xfId="0" applyFont="1" applyBorder="1" applyAlignment="1">
      <alignment/>
    </xf>
    <xf numFmtId="0" fontId="52" fillId="33" borderId="12" xfId="0" applyFont="1" applyFill="1" applyBorder="1" applyAlignment="1">
      <alignment horizontal="center" vertical="center"/>
    </xf>
    <xf numFmtId="0" fontId="5" fillId="0" borderId="43" xfId="0" applyFont="1" applyBorder="1" applyAlignment="1">
      <alignment/>
    </xf>
    <xf numFmtId="0" fontId="51" fillId="33" borderId="45" xfId="0" applyFont="1" applyFill="1" applyBorder="1" applyAlignment="1">
      <alignment horizontal="center"/>
    </xf>
    <xf numFmtId="0" fontId="5" fillId="0" borderId="52" xfId="0" applyFont="1" applyBorder="1" applyAlignment="1">
      <alignment/>
    </xf>
    <xf numFmtId="14" fontId="50" fillId="0" borderId="14" xfId="0" applyNumberFormat="1" applyFont="1" applyBorder="1" applyAlignment="1">
      <alignment horizontal="center"/>
    </xf>
    <xf numFmtId="14" fontId="50" fillId="0" borderId="32" xfId="0" applyNumberFormat="1" applyFont="1" applyBorder="1" applyAlignment="1">
      <alignment horizontal="center"/>
    </xf>
    <xf numFmtId="14" fontId="52" fillId="33" borderId="14" xfId="0" applyNumberFormat="1" applyFont="1" applyFill="1" applyBorder="1" applyAlignment="1">
      <alignment horizontal="center"/>
    </xf>
    <xf numFmtId="0" fontId="51" fillId="33" borderId="11" xfId="0" applyFont="1" applyFill="1" applyBorder="1" applyAlignment="1">
      <alignment horizontal="center"/>
    </xf>
    <xf numFmtId="0" fontId="51" fillId="33" borderId="11" xfId="0" applyFont="1" applyFill="1" applyBorder="1" applyAlignment="1">
      <alignment horizontal="center" vertical="center"/>
    </xf>
    <xf numFmtId="0" fontId="51" fillId="33" borderId="12" xfId="0" applyFont="1" applyFill="1" applyBorder="1" applyAlignment="1">
      <alignment horizontal="center"/>
    </xf>
    <xf numFmtId="0" fontId="51" fillId="33" borderId="16" xfId="0" applyFont="1" applyFill="1" applyBorder="1" applyAlignment="1">
      <alignment horizontal="center" vertical="center"/>
    </xf>
    <xf numFmtId="0" fontId="5" fillId="0" borderId="10" xfId="0" applyFont="1" applyBorder="1" applyAlignment="1">
      <alignment/>
    </xf>
    <xf numFmtId="0" fontId="51" fillId="0" borderId="11"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xf>
    <xf numFmtId="0" fontId="51" fillId="0" borderId="16" xfId="0" applyFont="1" applyBorder="1" applyAlignment="1">
      <alignment horizontal="center" vertical="center"/>
    </xf>
    <xf numFmtId="0" fontId="52" fillId="0" borderId="12" xfId="0" applyFont="1" applyBorder="1" applyAlignment="1">
      <alignment horizontal="center" vertical="center"/>
    </xf>
    <xf numFmtId="0" fontId="51" fillId="0" borderId="45" xfId="0" applyFont="1" applyBorder="1" applyAlignment="1">
      <alignment horizontal="center"/>
    </xf>
    <xf numFmtId="14" fontId="52" fillId="0" borderId="14" xfId="0" applyNumberFormat="1" applyFont="1" applyBorder="1" applyAlignment="1">
      <alignment horizontal="center"/>
    </xf>
    <xf numFmtId="0" fontId="5" fillId="0" borderId="53" xfId="0" applyFont="1" applyBorder="1" applyAlignment="1">
      <alignment/>
    </xf>
    <xf numFmtId="0" fontId="47" fillId="0" borderId="16" xfId="0" applyFont="1" applyBorder="1" applyAlignment="1">
      <alignment horizontal="left" wrapText="1"/>
    </xf>
    <xf numFmtId="0" fontId="47" fillId="0" borderId="0" xfId="0" applyFont="1" applyAlignment="1">
      <alignment horizontal="center" wrapText="1"/>
    </xf>
    <xf numFmtId="0" fontId="51" fillId="0" borderId="0" xfId="0" applyFont="1" applyAlignment="1">
      <alignment horizontal="right"/>
    </xf>
    <xf numFmtId="0" fontId="5" fillId="0" borderId="26" xfId="0" applyFont="1" applyBorder="1" applyAlignment="1">
      <alignment/>
    </xf>
    <xf numFmtId="0" fontId="56" fillId="36" borderId="12" xfId="0" applyFont="1" applyFill="1" applyBorder="1" applyAlignment="1">
      <alignment horizontal="center" vertical="center" wrapText="1"/>
    </xf>
    <xf numFmtId="0" fontId="5" fillId="0" borderId="24" xfId="0" applyFont="1" applyBorder="1" applyAlignment="1">
      <alignment/>
    </xf>
    <xf numFmtId="0" fontId="5" fillId="0" borderId="44" xfId="0" applyFont="1" applyBorder="1" applyAlignment="1">
      <alignment/>
    </xf>
    <xf numFmtId="0" fontId="52" fillId="36" borderId="11" xfId="0" applyFont="1" applyFill="1" applyBorder="1" applyAlignment="1">
      <alignment horizontal="center" vertical="center"/>
    </xf>
    <xf numFmtId="0" fontId="5" fillId="0" borderId="25" xfId="0" applyFont="1" applyBorder="1" applyAlignment="1">
      <alignment/>
    </xf>
    <xf numFmtId="0" fontId="56" fillId="36" borderId="11" xfId="0" applyFont="1" applyFill="1" applyBorder="1" applyAlignment="1">
      <alignment horizontal="center" vertical="center"/>
    </xf>
    <xf numFmtId="0" fontId="5" fillId="0" borderId="54" xfId="0" applyFont="1" applyBorder="1" applyAlignment="1">
      <alignment/>
    </xf>
    <xf numFmtId="14" fontId="52" fillId="0" borderId="18" xfId="0" applyNumberFormat="1" applyFont="1" applyBorder="1" applyAlignment="1">
      <alignment horizontal="center"/>
    </xf>
    <xf numFmtId="0" fontId="52" fillId="0" borderId="49" xfId="0" applyFont="1" applyBorder="1" applyAlignment="1">
      <alignment horizontal="center" wrapText="1"/>
    </xf>
    <xf numFmtId="0" fontId="5" fillId="0" borderId="55" xfId="0" applyFont="1" applyBorder="1" applyAlignment="1">
      <alignment/>
    </xf>
    <xf numFmtId="0" fontId="47" fillId="0" borderId="43" xfId="0" applyFont="1" applyBorder="1" applyAlignment="1">
      <alignment horizontal="right"/>
    </xf>
    <xf numFmtId="0" fontId="47" fillId="0" borderId="14" xfId="0" applyFont="1" applyBorder="1" applyAlignment="1">
      <alignment horizontal="right"/>
    </xf>
    <xf numFmtId="0" fontId="56" fillId="0" borderId="0" xfId="0" applyFont="1" applyAlignment="1">
      <alignment horizontal="left" vertical="center" wrapText="1"/>
    </xf>
    <xf numFmtId="0" fontId="52" fillId="0" borderId="34" xfId="0" applyFont="1" applyBorder="1" applyAlignment="1">
      <alignment horizontal="center"/>
    </xf>
    <xf numFmtId="0" fontId="47" fillId="0" borderId="0" xfId="0" applyFont="1" applyAlignment="1">
      <alignment horizontal="center"/>
    </xf>
    <xf numFmtId="0" fontId="52" fillId="0" borderId="14" xfId="0" applyFont="1" applyBorder="1" applyAlignment="1">
      <alignment horizontal="left" wrapText="1"/>
    </xf>
    <xf numFmtId="0" fontId="52" fillId="0" borderId="0" xfId="0" applyFont="1" applyAlignment="1">
      <alignment horizontal="left"/>
    </xf>
    <xf numFmtId="0" fontId="52" fillId="0" borderId="56" xfId="0" applyFont="1" applyBorder="1" applyAlignment="1">
      <alignment horizontal="center"/>
    </xf>
    <xf numFmtId="0" fontId="5" fillId="0" borderId="57" xfId="0" applyFont="1" applyBorder="1" applyAlignment="1">
      <alignment/>
    </xf>
    <xf numFmtId="0" fontId="5" fillId="0" borderId="58"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123825</xdr:colOff>
      <xdr:row>0</xdr:row>
      <xdr:rowOff>723900</xdr:rowOff>
    </xdr:to>
    <xdr:pic>
      <xdr:nvPicPr>
        <xdr:cNvPr id="1" name="image1.png"/>
        <xdr:cNvPicPr preferRelativeResize="1">
          <a:picLocks noChangeAspect="1"/>
        </xdr:cNvPicPr>
      </xdr:nvPicPr>
      <xdr:blipFill>
        <a:blip r:embed="rId1"/>
        <a:stretch>
          <a:fillRect/>
        </a:stretch>
      </xdr:blipFill>
      <xdr:spPr>
        <a:xfrm>
          <a:off x="104775" y="0"/>
          <a:ext cx="619125" cy="723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123825</xdr:rowOff>
    </xdr:from>
    <xdr:to>
      <xdr:col>8</xdr:col>
      <xdr:colOff>228600</xdr:colOff>
      <xdr:row>19</xdr:row>
      <xdr:rowOff>28575</xdr:rowOff>
    </xdr:to>
    <xdr:pic>
      <xdr:nvPicPr>
        <xdr:cNvPr id="1" name="image6.png"/>
        <xdr:cNvPicPr preferRelativeResize="1">
          <a:picLocks noChangeAspect="1"/>
        </xdr:cNvPicPr>
      </xdr:nvPicPr>
      <xdr:blipFill>
        <a:blip r:embed="rId1"/>
        <a:stretch>
          <a:fillRect/>
        </a:stretch>
      </xdr:blipFill>
      <xdr:spPr>
        <a:xfrm>
          <a:off x="19050" y="628650"/>
          <a:ext cx="5162550" cy="2828925"/>
        </a:xfrm>
        <a:prstGeom prst="rect">
          <a:avLst/>
        </a:prstGeom>
        <a:noFill/>
        <a:ln w="9525" cmpd="sng">
          <a:noFill/>
        </a:ln>
      </xdr:spPr>
    </xdr:pic>
    <xdr:clientData fLocksWithSheet="0"/>
  </xdr:twoCellAnchor>
  <xdr:twoCellAnchor editAs="oneCell">
    <xdr:from>
      <xdr:col>0</xdr:col>
      <xdr:colOff>9525</xdr:colOff>
      <xdr:row>19</xdr:row>
      <xdr:rowOff>28575</xdr:rowOff>
    </xdr:from>
    <xdr:to>
      <xdr:col>4</xdr:col>
      <xdr:colOff>485775</xdr:colOff>
      <xdr:row>36</xdr:row>
      <xdr:rowOff>0</xdr:rowOff>
    </xdr:to>
    <xdr:pic>
      <xdr:nvPicPr>
        <xdr:cNvPr id="2" name="image3.png"/>
        <xdr:cNvPicPr preferRelativeResize="1">
          <a:picLocks noChangeAspect="1"/>
        </xdr:cNvPicPr>
      </xdr:nvPicPr>
      <xdr:blipFill>
        <a:blip r:embed="rId2"/>
        <a:stretch>
          <a:fillRect/>
        </a:stretch>
      </xdr:blipFill>
      <xdr:spPr>
        <a:xfrm>
          <a:off x="9525" y="3457575"/>
          <a:ext cx="2952750" cy="3352800"/>
        </a:xfrm>
        <a:prstGeom prst="rect">
          <a:avLst/>
        </a:prstGeom>
        <a:noFill/>
        <a:ln w="9525" cmpd="sng">
          <a:noFill/>
        </a:ln>
      </xdr:spPr>
    </xdr:pic>
    <xdr:clientData fLocksWithSheet="0"/>
  </xdr:twoCellAnchor>
  <xdr:twoCellAnchor editAs="oneCell">
    <xdr:from>
      <xdr:col>0</xdr:col>
      <xdr:colOff>0</xdr:colOff>
      <xdr:row>0</xdr:row>
      <xdr:rowOff>0</xdr:rowOff>
    </xdr:from>
    <xdr:to>
      <xdr:col>0</xdr:col>
      <xdr:colOff>438150</xdr:colOff>
      <xdr:row>1</xdr:row>
      <xdr:rowOff>9525</xdr:rowOff>
    </xdr:to>
    <xdr:pic>
      <xdr:nvPicPr>
        <xdr:cNvPr id="3" name="image1.png"/>
        <xdr:cNvPicPr preferRelativeResize="1">
          <a:picLocks noChangeAspect="1"/>
        </xdr:cNvPicPr>
      </xdr:nvPicPr>
      <xdr:blipFill>
        <a:blip r:embed="rId3"/>
        <a:stretch>
          <a:fillRect/>
        </a:stretch>
      </xdr:blipFill>
      <xdr:spPr>
        <a:xfrm>
          <a:off x="0" y="0"/>
          <a:ext cx="438150" cy="51435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123825</xdr:colOff>
      <xdr:row>0</xdr:row>
      <xdr:rowOff>723900</xdr:rowOff>
    </xdr:to>
    <xdr:pic>
      <xdr:nvPicPr>
        <xdr:cNvPr id="1" name="image1.png"/>
        <xdr:cNvPicPr preferRelativeResize="1">
          <a:picLocks noChangeAspect="1"/>
        </xdr:cNvPicPr>
      </xdr:nvPicPr>
      <xdr:blipFill>
        <a:blip r:embed="rId1"/>
        <a:stretch>
          <a:fillRect/>
        </a:stretch>
      </xdr:blipFill>
      <xdr:spPr>
        <a:xfrm>
          <a:off x="104775" y="0"/>
          <a:ext cx="619125" cy="72390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123825</xdr:colOff>
      <xdr:row>0</xdr:row>
      <xdr:rowOff>723900</xdr:rowOff>
    </xdr:to>
    <xdr:pic>
      <xdr:nvPicPr>
        <xdr:cNvPr id="1" name="image1.png"/>
        <xdr:cNvPicPr preferRelativeResize="1">
          <a:picLocks noChangeAspect="1"/>
        </xdr:cNvPicPr>
      </xdr:nvPicPr>
      <xdr:blipFill>
        <a:blip r:embed="rId1"/>
        <a:stretch>
          <a:fillRect/>
        </a:stretch>
      </xdr:blipFill>
      <xdr:spPr>
        <a:xfrm>
          <a:off x="104775" y="0"/>
          <a:ext cx="619125" cy="723900"/>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123825</xdr:colOff>
      <xdr:row>0</xdr:row>
      <xdr:rowOff>723900</xdr:rowOff>
    </xdr:to>
    <xdr:pic>
      <xdr:nvPicPr>
        <xdr:cNvPr id="1" name="image1.png"/>
        <xdr:cNvPicPr preferRelativeResize="1">
          <a:picLocks noChangeAspect="1"/>
        </xdr:cNvPicPr>
      </xdr:nvPicPr>
      <xdr:blipFill>
        <a:blip r:embed="rId1"/>
        <a:stretch>
          <a:fillRect/>
        </a:stretch>
      </xdr:blipFill>
      <xdr:spPr>
        <a:xfrm>
          <a:off x="104775" y="0"/>
          <a:ext cx="619125" cy="723900"/>
        </a:xfrm>
        <a:prstGeom prst="rect">
          <a:avLst/>
        </a:prstGeom>
        <a:noFill/>
        <a:ln w="9525" cmpd="sng">
          <a:noFill/>
        </a:ln>
      </xdr:spPr>
    </xdr:pic>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123825</xdr:colOff>
      <xdr:row>0</xdr:row>
      <xdr:rowOff>723900</xdr:rowOff>
    </xdr:to>
    <xdr:pic>
      <xdr:nvPicPr>
        <xdr:cNvPr id="1" name="image1.png"/>
        <xdr:cNvPicPr preferRelativeResize="1">
          <a:picLocks noChangeAspect="1"/>
        </xdr:cNvPicPr>
      </xdr:nvPicPr>
      <xdr:blipFill>
        <a:blip r:embed="rId1"/>
        <a:stretch>
          <a:fillRect/>
        </a:stretch>
      </xdr:blipFill>
      <xdr:spPr>
        <a:xfrm>
          <a:off x="104775" y="0"/>
          <a:ext cx="619125" cy="723900"/>
        </a:xfrm>
        <a:prstGeom prst="rect">
          <a:avLst/>
        </a:prstGeom>
        <a:noFill/>
        <a:ln w="9525" cmpd="sng">
          <a:noFill/>
        </a:ln>
      </xdr:spPr>
    </xdr:pic>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123825</xdr:colOff>
      <xdr:row>0</xdr:row>
      <xdr:rowOff>723900</xdr:rowOff>
    </xdr:to>
    <xdr:pic>
      <xdr:nvPicPr>
        <xdr:cNvPr id="1" name="image1.png"/>
        <xdr:cNvPicPr preferRelativeResize="1">
          <a:picLocks noChangeAspect="1"/>
        </xdr:cNvPicPr>
      </xdr:nvPicPr>
      <xdr:blipFill>
        <a:blip r:embed="rId1"/>
        <a:stretch>
          <a:fillRect/>
        </a:stretch>
      </xdr:blipFill>
      <xdr:spPr>
        <a:xfrm>
          <a:off x="104775" y="0"/>
          <a:ext cx="619125" cy="723900"/>
        </a:xfrm>
        <a:prstGeom prst="rect">
          <a:avLst/>
        </a:prstGeom>
        <a:noFill/>
        <a:ln w="9525" cmpd="sng">
          <a:noFill/>
        </a:ln>
      </xdr:spPr>
    </xdr:pic>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123825</xdr:colOff>
      <xdr:row>0</xdr:row>
      <xdr:rowOff>723900</xdr:rowOff>
    </xdr:to>
    <xdr:pic>
      <xdr:nvPicPr>
        <xdr:cNvPr id="1" name="image1.png"/>
        <xdr:cNvPicPr preferRelativeResize="1">
          <a:picLocks noChangeAspect="1"/>
        </xdr:cNvPicPr>
      </xdr:nvPicPr>
      <xdr:blipFill>
        <a:blip r:embed="rId1"/>
        <a:stretch>
          <a:fillRect/>
        </a:stretch>
      </xdr:blipFill>
      <xdr:spPr>
        <a:xfrm>
          <a:off x="104775" y="0"/>
          <a:ext cx="619125" cy="723900"/>
        </a:xfrm>
        <a:prstGeom prst="rect">
          <a:avLst/>
        </a:prstGeom>
        <a:noFill/>
        <a:ln w="9525" cmpd="sng">
          <a:noFill/>
        </a:ln>
      </xdr:spPr>
    </xdr:pic>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123825</xdr:colOff>
      <xdr:row>0</xdr:row>
      <xdr:rowOff>723900</xdr:rowOff>
    </xdr:to>
    <xdr:pic>
      <xdr:nvPicPr>
        <xdr:cNvPr id="1" name="image1.png"/>
        <xdr:cNvPicPr preferRelativeResize="1">
          <a:picLocks noChangeAspect="1"/>
        </xdr:cNvPicPr>
      </xdr:nvPicPr>
      <xdr:blipFill>
        <a:blip r:embed="rId1"/>
        <a:stretch>
          <a:fillRect/>
        </a:stretch>
      </xdr:blipFill>
      <xdr:spPr>
        <a:xfrm>
          <a:off x="104775" y="0"/>
          <a:ext cx="619125" cy="723900"/>
        </a:xfrm>
        <a:prstGeom prst="rect">
          <a:avLst/>
        </a:prstGeom>
        <a:noFill/>
        <a:ln w="9525" cmpd="sng">
          <a:noFill/>
        </a:ln>
      </xdr:spPr>
    </xdr:pic>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209550</xdr:colOff>
      <xdr:row>0</xdr:row>
      <xdr:rowOff>723900</xdr:rowOff>
    </xdr:to>
    <xdr:pic>
      <xdr:nvPicPr>
        <xdr:cNvPr id="1" name="image1.png"/>
        <xdr:cNvPicPr preferRelativeResize="1">
          <a:picLocks noChangeAspect="1"/>
        </xdr:cNvPicPr>
      </xdr:nvPicPr>
      <xdr:blipFill>
        <a:blip r:embed="rId1"/>
        <a:stretch>
          <a:fillRect/>
        </a:stretch>
      </xdr:blipFill>
      <xdr:spPr>
        <a:xfrm>
          <a:off x="95250" y="0"/>
          <a:ext cx="609600" cy="723900"/>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1:Z33"/>
  <sheetViews>
    <sheetView showGridLines="0" tabSelected="1" zoomScale="150" zoomScaleNormal="150" zoomScalePageLayoutView="0" workbookViewId="0" topLeftCell="A1">
      <selection activeCell="N10" sqref="N10"/>
    </sheetView>
  </sheetViews>
  <sheetFormatPr defaultColWidth="14.57421875" defaultRowHeight="15" customHeight="1"/>
  <cols>
    <col min="1" max="1" width="9.00390625" style="0" customWidth="1"/>
    <col min="2" max="2" width="4.28125" style="0" customWidth="1"/>
    <col min="3" max="3" width="11.28125" style="0" customWidth="1"/>
    <col min="4" max="4" width="6.00390625" style="0" customWidth="1"/>
    <col min="5" max="5" width="15.140625" style="0" customWidth="1"/>
    <col min="6" max="6" width="2.7109375" style="0" customWidth="1"/>
    <col min="7" max="7" width="14.7109375" style="0" customWidth="1"/>
    <col min="8" max="8" width="4.28125" style="0" customWidth="1"/>
    <col min="9" max="9" width="4.8515625" style="0" customWidth="1"/>
    <col min="10" max="10" width="5.28125" style="0" customWidth="1"/>
    <col min="11" max="11" width="8.7109375" style="0" customWidth="1"/>
    <col min="12" max="17" width="8.8515625" style="0" customWidth="1"/>
    <col min="18" max="18" width="8.28125" style="0" hidden="1" customWidth="1"/>
    <col min="19" max="19" width="10.00390625" style="0" hidden="1" customWidth="1"/>
    <col min="20" max="26" width="10.00390625" style="0" customWidth="1"/>
    <col min="27" max="16384" width="14.421875" style="0" customWidth="1"/>
  </cols>
  <sheetData>
    <row r="1" spans="1:11" s="70" customFormat="1" ht="60" customHeight="1">
      <c r="A1" s="73"/>
      <c r="B1" s="72"/>
      <c r="C1" s="71" t="s">
        <v>0</v>
      </c>
      <c r="D1" s="72"/>
      <c r="E1" s="72"/>
      <c r="F1" s="72"/>
      <c r="G1" s="72"/>
      <c r="H1" s="72"/>
      <c r="I1" s="72"/>
      <c r="J1" s="72"/>
      <c r="K1" s="72"/>
    </row>
    <row r="2" spans="1:11" ht="12.75" customHeight="1">
      <c r="A2" s="82" t="s">
        <v>132</v>
      </c>
      <c r="B2" s="83"/>
      <c r="C2" s="83"/>
      <c r="D2" s="83"/>
      <c r="E2" s="83"/>
      <c r="F2" s="83"/>
      <c r="G2" s="83"/>
      <c r="H2" s="83"/>
      <c r="I2" s="83"/>
      <c r="J2" s="83"/>
      <c r="K2" s="83"/>
    </row>
    <row r="3" spans="1:11" ht="12.75" customHeight="1">
      <c r="A3" s="83"/>
      <c r="B3" s="83"/>
      <c r="C3" s="83"/>
      <c r="D3" s="83"/>
      <c r="E3" s="83"/>
      <c r="F3" s="83"/>
      <c r="G3" s="83"/>
      <c r="H3" s="83"/>
      <c r="I3" s="83"/>
      <c r="J3" s="83"/>
      <c r="K3" s="83"/>
    </row>
    <row r="4" spans="1:11" ht="12.75" customHeight="1">
      <c r="A4" s="83"/>
      <c r="B4" s="83"/>
      <c r="C4" s="83"/>
      <c r="D4" s="83"/>
      <c r="E4" s="83"/>
      <c r="F4" s="83"/>
      <c r="G4" s="83"/>
      <c r="H4" s="83"/>
      <c r="I4" s="83"/>
      <c r="J4" s="83"/>
      <c r="K4" s="83"/>
    </row>
    <row r="5" spans="1:11" ht="12.75" customHeight="1">
      <c r="A5" s="83"/>
      <c r="B5" s="83"/>
      <c r="C5" s="83"/>
      <c r="D5" s="83"/>
      <c r="E5" s="83"/>
      <c r="F5" s="83"/>
      <c r="G5" s="83"/>
      <c r="H5" s="83"/>
      <c r="I5" s="83"/>
      <c r="J5" s="83"/>
      <c r="K5" s="83"/>
    </row>
    <row r="6" spans="1:11" ht="18" customHeight="1">
      <c r="A6" s="83"/>
      <c r="B6" s="83"/>
      <c r="C6" s="83"/>
      <c r="D6" s="83"/>
      <c r="E6" s="83"/>
      <c r="F6" s="83"/>
      <c r="G6" s="83"/>
      <c r="H6" s="83"/>
      <c r="I6" s="83"/>
      <c r="J6" s="83"/>
      <c r="K6" s="83"/>
    </row>
    <row r="7" spans="1:11" ht="3.75" customHeight="1">
      <c r="A7" s="1"/>
      <c r="B7" s="1"/>
      <c r="C7" s="1"/>
      <c r="D7" s="1"/>
      <c r="E7" s="1"/>
      <c r="F7" s="1"/>
      <c r="G7" s="2"/>
      <c r="H7" s="2"/>
      <c r="I7" s="2"/>
      <c r="J7" s="2"/>
      <c r="K7" s="2"/>
    </row>
    <row r="8" spans="1:11" ht="24" customHeight="1">
      <c r="A8" s="84" t="s">
        <v>1</v>
      </c>
      <c r="B8" s="75"/>
      <c r="C8" s="76"/>
      <c r="D8" s="85"/>
      <c r="E8" s="75"/>
      <c r="F8" s="76"/>
      <c r="G8" s="86" t="s">
        <v>2</v>
      </c>
      <c r="H8" s="87"/>
      <c r="I8" s="87"/>
      <c r="J8" s="87"/>
      <c r="K8" s="88"/>
    </row>
    <row r="9" spans="1:19" ht="18" customHeight="1">
      <c r="A9" s="74" t="s">
        <v>3</v>
      </c>
      <c r="B9" s="75"/>
      <c r="C9" s="76"/>
      <c r="D9" s="77" t="s">
        <v>4</v>
      </c>
      <c r="E9" s="75"/>
      <c r="F9" s="76"/>
      <c r="G9" s="78" t="s">
        <v>134</v>
      </c>
      <c r="H9" s="81"/>
      <c r="I9" s="79" t="s">
        <v>141</v>
      </c>
      <c r="J9" s="75"/>
      <c r="K9" s="80"/>
      <c r="R9" s="3" t="b">
        <v>0</v>
      </c>
      <c r="S9" s="3" t="b">
        <v>0</v>
      </c>
    </row>
    <row r="10" spans="1:19" ht="21" customHeight="1">
      <c r="A10" s="74" t="s">
        <v>5</v>
      </c>
      <c r="B10" s="75"/>
      <c r="C10" s="76"/>
      <c r="D10" s="77"/>
      <c r="E10" s="75"/>
      <c r="F10" s="76"/>
      <c r="G10" s="78" t="s">
        <v>135</v>
      </c>
      <c r="H10" s="76"/>
      <c r="I10" s="79" t="s">
        <v>140</v>
      </c>
      <c r="J10" s="75"/>
      <c r="K10" s="80"/>
      <c r="R10" s="3" t="b">
        <v>0</v>
      </c>
      <c r="S10" s="3" t="b">
        <v>0</v>
      </c>
    </row>
    <row r="11" spans="1:19" ht="21" customHeight="1">
      <c r="A11" s="74" t="s">
        <v>6</v>
      </c>
      <c r="B11" s="75"/>
      <c r="C11" s="76"/>
      <c r="D11" s="85">
        <f>IF(OR(D9="",D10=""),0,DATEDIF(D9,D10,"d"))</f>
        <v>0</v>
      </c>
      <c r="E11" s="75"/>
      <c r="F11" s="76"/>
      <c r="G11" s="78" t="s">
        <v>136</v>
      </c>
      <c r="H11" s="76"/>
      <c r="I11" s="79" t="s">
        <v>139</v>
      </c>
      <c r="J11" s="75"/>
      <c r="K11" s="80"/>
      <c r="R11" s="3" t="b">
        <v>0</v>
      </c>
      <c r="S11" s="3" t="b">
        <v>0</v>
      </c>
    </row>
    <row r="12" spans="1:19" ht="25.5" customHeight="1" thickBot="1">
      <c r="A12" s="89" t="s">
        <v>7</v>
      </c>
      <c r="B12" s="75"/>
      <c r="C12" s="76"/>
      <c r="D12" s="90"/>
      <c r="E12" s="75"/>
      <c r="F12" s="91"/>
      <c r="G12" s="92" t="s">
        <v>137</v>
      </c>
      <c r="H12" s="93"/>
      <c r="I12" s="94" t="s">
        <v>138</v>
      </c>
      <c r="J12" s="95"/>
      <c r="K12" s="96"/>
      <c r="R12" s="3" t="b">
        <v>0</v>
      </c>
      <c r="S12" s="3" t="b">
        <v>0</v>
      </c>
    </row>
    <row r="13" spans="1:12" ht="44.25" customHeight="1" thickBot="1">
      <c r="A13" s="100" t="s">
        <v>8</v>
      </c>
      <c r="B13" s="101"/>
      <c r="C13" s="101"/>
      <c r="D13" s="101"/>
      <c r="E13" s="101"/>
      <c r="F13" s="101"/>
      <c r="G13" s="101"/>
      <c r="H13" s="101"/>
      <c r="I13" s="101"/>
      <c r="J13" s="101"/>
      <c r="K13" s="101"/>
      <c r="L13" s="3"/>
    </row>
    <row r="14" spans="1:11" ht="15" customHeight="1">
      <c r="A14" s="113" t="s">
        <v>9</v>
      </c>
      <c r="B14" s="87"/>
      <c r="C14" s="87"/>
      <c r="D14" s="106"/>
      <c r="E14" s="105" t="s">
        <v>10</v>
      </c>
      <c r="F14" s="106"/>
      <c r="G14" s="107" t="s">
        <v>11</v>
      </c>
      <c r="H14" s="106"/>
      <c r="I14" s="102" t="s">
        <v>12</v>
      </c>
      <c r="J14" s="87"/>
      <c r="K14" s="88"/>
    </row>
    <row r="15" spans="1:11" ht="29.25" customHeight="1">
      <c r="A15" s="114" t="s">
        <v>13</v>
      </c>
      <c r="B15" s="75"/>
      <c r="C15" s="75"/>
      <c r="D15" s="76"/>
      <c r="E15" s="4" t="s">
        <v>14</v>
      </c>
      <c r="F15" s="5" t="s">
        <v>15</v>
      </c>
      <c r="G15" s="6" t="s">
        <v>16</v>
      </c>
      <c r="H15" s="7" t="s">
        <v>17</v>
      </c>
      <c r="I15" s="8" t="s">
        <v>18</v>
      </c>
      <c r="J15" s="108">
        <v>21.25</v>
      </c>
      <c r="K15" s="80"/>
    </row>
    <row r="16" spans="1:11" ht="0.75" customHeight="1">
      <c r="A16" s="109"/>
      <c r="B16" s="99"/>
      <c r="C16" s="99"/>
      <c r="D16" s="99"/>
      <c r="E16" s="99"/>
      <c r="F16" s="99"/>
      <c r="G16" s="99"/>
      <c r="H16" s="99"/>
      <c r="I16" s="99"/>
      <c r="J16" s="99"/>
      <c r="K16" s="9"/>
    </row>
    <row r="17" spans="1:11" ht="13.5" customHeight="1">
      <c r="A17" s="115" t="s">
        <v>19</v>
      </c>
      <c r="B17" s="116"/>
      <c r="C17" s="116"/>
      <c r="D17" s="117"/>
      <c r="E17" s="10"/>
      <c r="F17" s="11" t="s">
        <v>15</v>
      </c>
      <c r="G17" s="12">
        <v>89</v>
      </c>
      <c r="H17" s="13" t="s">
        <v>17</v>
      </c>
      <c r="I17" s="14" t="s">
        <v>18</v>
      </c>
      <c r="J17" s="104">
        <f aca="true" t="shared" si="0" ref="J17:J24">E17*(G17/100)</f>
        <v>0</v>
      </c>
      <c r="K17" s="80"/>
    </row>
    <row r="18" spans="1:11" ht="13.5" customHeight="1">
      <c r="A18" s="110" t="s">
        <v>20</v>
      </c>
      <c r="B18" s="99"/>
      <c r="C18" s="99"/>
      <c r="D18" s="111"/>
      <c r="E18" s="15"/>
      <c r="F18" s="16" t="s">
        <v>15</v>
      </c>
      <c r="G18" s="17">
        <v>85</v>
      </c>
      <c r="H18" s="18" t="s">
        <v>17</v>
      </c>
      <c r="I18" s="19" t="s">
        <v>18</v>
      </c>
      <c r="J18" s="103">
        <f t="shared" si="0"/>
        <v>0</v>
      </c>
      <c r="K18" s="80"/>
    </row>
    <row r="19" spans="1:11" ht="13.5" customHeight="1">
      <c r="A19" s="115" t="s">
        <v>21</v>
      </c>
      <c r="B19" s="116"/>
      <c r="C19" s="116"/>
      <c r="D19" s="117"/>
      <c r="E19" s="20"/>
      <c r="F19" s="11" t="s">
        <v>15</v>
      </c>
      <c r="G19" s="12">
        <v>35</v>
      </c>
      <c r="H19" s="13" t="s">
        <v>17</v>
      </c>
      <c r="I19" s="14" t="s">
        <v>18</v>
      </c>
      <c r="J19" s="104">
        <f t="shared" si="0"/>
        <v>0</v>
      </c>
      <c r="K19" s="80"/>
    </row>
    <row r="20" spans="1:11" ht="13.5" customHeight="1">
      <c r="A20" s="110" t="s">
        <v>22</v>
      </c>
      <c r="B20" s="99"/>
      <c r="C20" s="99"/>
      <c r="D20" s="111"/>
      <c r="E20" s="15"/>
      <c r="F20" s="16" t="s">
        <v>15</v>
      </c>
      <c r="G20" s="17">
        <v>40</v>
      </c>
      <c r="H20" s="21" t="s">
        <v>17</v>
      </c>
      <c r="I20" s="19" t="s">
        <v>18</v>
      </c>
      <c r="J20" s="103">
        <f t="shared" si="0"/>
        <v>0</v>
      </c>
      <c r="K20" s="80"/>
    </row>
    <row r="21" spans="1:11" ht="13.5" customHeight="1">
      <c r="A21" s="115" t="s">
        <v>23</v>
      </c>
      <c r="B21" s="116"/>
      <c r="C21" s="116"/>
      <c r="D21" s="117"/>
      <c r="E21" s="20"/>
      <c r="F21" s="11" t="s">
        <v>15</v>
      </c>
      <c r="G21" s="12">
        <v>60</v>
      </c>
      <c r="H21" s="13" t="s">
        <v>17</v>
      </c>
      <c r="I21" s="14" t="s">
        <v>18</v>
      </c>
      <c r="J21" s="104">
        <f t="shared" si="0"/>
        <v>0</v>
      </c>
      <c r="K21" s="80"/>
    </row>
    <row r="22" spans="1:11" ht="13.5" customHeight="1">
      <c r="A22" s="110" t="s">
        <v>24</v>
      </c>
      <c r="B22" s="99"/>
      <c r="C22" s="99"/>
      <c r="D22" s="111"/>
      <c r="E22" s="15"/>
      <c r="F22" s="16" t="s">
        <v>15</v>
      </c>
      <c r="G22" s="17">
        <v>76</v>
      </c>
      <c r="H22" s="21" t="s">
        <v>17</v>
      </c>
      <c r="I22" s="19" t="s">
        <v>18</v>
      </c>
      <c r="J22" s="103">
        <f t="shared" si="0"/>
        <v>0</v>
      </c>
      <c r="K22" s="80"/>
    </row>
    <row r="23" spans="1:11" ht="13.5" customHeight="1">
      <c r="A23" s="115" t="s">
        <v>4</v>
      </c>
      <c r="B23" s="116"/>
      <c r="C23" s="116"/>
      <c r="D23" s="117"/>
      <c r="E23" s="20"/>
      <c r="F23" s="11" t="s">
        <v>15</v>
      </c>
      <c r="G23" s="12"/>
      <c r="H23" s="13" t="s">
        <v>17</v>
      </c>
      <c r="I23" s="14" t="s">
        <v>18</v>
      </c>
      <c r="J23" s="104">
        <f t="shared" si="0"/>
        <v>0</v>
      </c>
      <c r="K23" s="80"/>
    </row>
    <row r="24" spans="1:11" ht="15" customHeight="1">
      <c r="A24" s="118" t="s">
        <v>4</v>
      </c>
      <c r="B24" s="119"/>
      <c r="C24" s="119"/>
      <c r="D24" s="93"/>
      <c r="E24" s="22"/>
      <c r="F24" s="23" t="s">
        <v>15</v>
      </c>
      <c r="G24" s="24"/>
      <c r="H24" s="25" t="s">
        <v>17</v>
      </c>
      <c r="I24" s="26" t="s">
        <v>18</v>
      </c>
      <c r="J24" s="125">
        <f t="shared" si="0"/>
        <v>0</v>
      </c>
      <c r="K24" s="126"/>
    </row>
    <row r="25" spans="1:11" ht="27.75" customHeight="1">
      <c r="A25" s="27"/>
      <c r="B25" s="120"/>
      <c r="C25" s="83"/>
      <c r="D25" s="83"/>
      <c r="E25" s="27"/>
      <c r="F25" s="28"/>
      <c r="G25" s="121" t="s">
        <v>25</v>
      </c>
      <c r="H25" s="122"/>
      <c r="I25" s="127">
        <f>SUM(J17,J18,J19,J20,J21,J22,J23,J24)</f>
        <v>0</v>
      </c>
      <c r="J25" s="128"/>
      <c r="K25" s="129"/>
    </row>
    <row r="26" spans="1:11" ht="32.25" customHeight="1">
      <c r="A26" s="29">
        <f>D12</f>
        <v>0</v>
      </c>
      <c r="B26" s="30" t="s">
        <v>26</v>
      </c>
      <c r="C26" s="31">
        <f>I25</f>
        <v>0</v>
      </c>
      <c r="D26" s="30" t="s">
        <v>18</v>
      </c>
      <c r="E26" s="32">
        <f>A26-C26</f>
        <v>0</v>
      </c>
      <c r="F26" s="30" t="s">
        <v>27</v>
      </c>
      <c r="G26" s="29">
        <f>D12</f>
        <v>0</v>
      </c>
      <c r="H26" s="30" t="s">
        <v>18</v>
      </c>
      <c r="I26" s="97">
        <f>IF(G26=0,"",ROUND(E26/G26,4))</f>
      </c>
      <c r="J26" s="76"/>
      <c r="K26" s="33" t="s">
        <v>28</v>
      </c>
    </row>
    <row r="27" spans="1:26" ht="31.5" customHeight="1">
      <c r="A27" s="34" t="s">
        <v>29</v>
      </c>
      <c r="B27" s="35" t="s">
        <v>30</v>
      </c>
      <c r="C27" s="36" t="s">
        <v>31</v>
      </c>
      <c r="D27" s="35"/>
      <c r="E27" s="34" t="s">
        <v>32</v>
      </c>
      <c r="F27" s="35"/>
      <c r="G27" s="34" t="s">
        <v>29</v>
      </c>
      <c r="H27" s="35"/>
      <c r="I27" s="98" t="s">
        <v>32</v>
      </c>
      <c r="J27" s="99"/>
      <c r="K27" s="3"/>
      <c r="L27" s="3"/>
      <c r="M27" s="3"/>
      <c r="N27" s="3"/>
      <c r="O27" s="3"/>
      <c r="P27" s="3"/>
      <c r="Q27" s="3"/>
      <c r="R27" s="3"/>
      <c r="S27" s="3"/>
      <c r="T27" s="3"/>
      <c r="U27" s="3"/>
      <c r="V27" s="3"/>
      <c r="W27" s="3"/>
      <c r="X27" s="3"/>
      <c r="Y27" s="3"/>
      <c r="Z27" s="3"/>
    </row>
    <row r="28" spans="1:26" ht="39" customHeight="1">
      <c r="A28" s="37"/>
      <c r="B28" s="35"/>
      <c r="C28" s="36"/>
      <c r="D28" s="38" t="s">
        <v>18</v>
      </c>
      <c r="E28" s="39" t="str">
        <f>IF(ISERROR(I26*100)," ",I26*100)</f>
        <v> </v>
      </c>
      <c r="F28" s="123" t="s">
        <v>17</v>
      </c>
      <c r="G28" s="124"/>
      <c r="H28" s="40"/>
      <c r="I28" s="41"/>
      <c r="J28" s="41"/>
      <c r="K28" s="3"/>
      <c r="L28" s="3"/>
      <c r="M28" s="3"/>
      <c r="N28" s="3"/>
      <c r="O28" s="3"/>
      <c r="P28" s="3"/>
      <c r="Q28" s="3"/>
      <c r="R28" s="3"/>
      <c r="S28" s="3"/>
      <c r="T28" s="3"/>
      <c r="U28" s="3"/>
      <c r="V28" s="3"/>
      <c r="W28" s="3"/>
      <c r="X28" s="3"/>
      <c r="Y28" s="3"/>
      <c r="Z28" s="3"/>
    </row>
    <row r="29" spans="1:11" ht="16.5" customHeight="1">
      <c r="A29" s="3"/>
      <c r="B29" s="3"/>
      <c r="C29" s="3"/>
      <c r="D29" s="42" t="s">
        <v>33</v>
      </c>
      <c r="E29" s="3"/>
      <c r="F29" s="43"/>
      <c r="G29" s="3"/>
      <c r="H29" s="3"/>
      <c r="I29" s="3"/>
      <c r="J29" s="3"/>
      <c r="K29" s="3"/>
    </row>
    <row r="30" spans="1:11" ht="15" customHeight="1">
      <c r="A30" s="3"/>
      <c r="B30" s="3"/>
      <c r="C30" s="3"/>
      <c r="D30" s="3"/>
      <c r="E30" s="3"/>
      <c r="F30" s="3"/>
      <c r="G30" s="3"/>
      <c r="H30" s="3"/>
      <c r="I30" s="3"/>
      <c r="J30" s="3"/>
      <c r="K30" s="3"/>
    </row>
    <row r="31" spans="1:11" ht="12.75" customHeight="1">
      <c r="A31" s="112" t="s">
        <v>34</v>
      </c>
      <c r="B31" s="83"/>
      <c r="C31" s="83"/>
      <c r="D31" s="83"/>
      <c r="E31" s="83"/>
      <c r="F31" s="83"/>
      <c r="G31" s="83"/>
      <c r="H31" s="83"/>
      <c r="I31" s="83"/>
      <c r="J31" s="83"/>
      <c r="K31" s="83"/>
    </row>
    <row r="32" spans="1:11" ht="12.75" customHeight="1">
      <c r="A32" s="83"/>
      <c r="B32" s="83"/>
      <c r="C32" s="83"/>
      <c r="D32" s="83"/>
      <c r="E32" s="83"/>
      <c r="F32" s="83"/>
      <c r="G32" s="83"/>
      <c r="H32" s="83"/>
      <c r="I32" s="83"/>
      <c r="J32" s="83"/>
      <c r="K32" s="83"/>
    </row>
    <row r="33" spans="1:11" ht="12.75" customHeight="1">
      <c r="A33" s="83"/>
      <c r="B33" s="83"/>
      <c r="C33" s="83"/>
      <c r="D33" s="83"/>
      <c r="E33" s="83"/>
      <c r="F33" s="83"/>
      <c r="G33" s="83"/>
      <c r="H33" s="83"/>
      <c r="I33" s="83"/>
      <c r="J33" s="83"/>
      <c r="K33" s="83"/>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53">
    <mergeCell ref="A31:K33"/>
    <mergeCell ref="A14:D14"/>
    <mergeCell ref="A15:D15"/>
    <mergeCell ref="A17:D17"/>
    <mergeCell ref="A18:D18"/>
    <mergeCell ref="A19:D19"/>
    <mergeCell ref="A20:D20"/>
    <mergeCell ref="A21:D21"/>
    <mergeCell ref="A23:D23"/>
    <mergeCell ref="A24:D24"/>
    <mergeCell ref="B25:D25"/>
    <mergeCell ref="G25:H25"/>
    <mergeCell ref="F28:G28"/>
    <mergeCell ref="J23:K23"/>
    <mergeCell ref="J24:K24"/>
    <mergeCell ref="I25:K25"/>
    <mergeCell ref="I26:J26"/>
    <mergeCell ref="I27:J27"/>
    <mergeCell ref="A13:K13"/>
    <mergeCell ref="I14:K14"/>
    <mergeCell ref="J20:K20"/>
    <mergeCell ref="J21:K21"/>
    <mergeCell ref="J22:K22"/>
    <mergeCell ref="E14:F14"/>
    <mergeCell ref="G14:H14"/>
    <mergeCell ref="J15:K15"/>
    <mergeCell ref="A16:J16"/>
    <mergeCell ref="J17:K17"/>
    <mergeCell ref="J18:K18"/>
    <mergeCell ref="J19:K19"/>
    <mergeCell ref="A22:D22"/>
    <mergeCell ref="D11:F11"/>
    <mergeCell ref="G11:H11"/>
    <mergeCell ref="I11:K11"/>
    <mergeCell ref="A11:C11"/>
    <mergeCell ref="A12:C12"/>
    <mergeCell ref="D12:F12"/>
    <mergeCell ref="G12:H12"/>
    <mergeCell ref="I12:K12"/>
    <mergeCell ref="C1:K1"/>
    <mergeCell ref="A1:B1"/>
    <mergeCell ref="A10:C10"/>
    <mergeCell ref="D10:F10"/>
    <mergeCell ref="G10:H10"/>
    <mergeCell ref="I10:K10"/>
    <mergeCell ref="G9:H9"/>
    <mergeCell ref="I9:K9"/>
    <mergeCell ref="A2:K6"/>
    <mergeCell ref="A8:C8"/>
    <mergeCell ref="D8:F8"/>
    <mergeCell ref="G8:K8"/>
    <mergeCell ref="A9:C9"/>
    <mergeCell ref="D9:F9"/>
  </mergeCells>
  <printOptions/>
  <pageMargins left="0.7" right="0.7" top="0.75" bottom="0.75" header="0" footer="0"/>
  <pageSetup horizontalDpi="600" verticalDpi="600" orientation="landscape"/>
  <drawing r:id="rId2"/>
  <legacyDrawing r:id="rId1"/>
</worksheet>
</file>

<file path=xl/worksheets/sheet10.xml><?xml version="1.0" encoding="utf-8"?>
<worksheet xmlns="http://schemas.openxmlformats.org/spreadsheetml/2006/main" xmlns:r="http://schemas.openxmlformats.org/officeDocument/2006/relationships">
  <sheetPr codeName="Sheet10"/>
  <dimension ref="A1:I45"/>
  <sheetViews>
    <sheetView zoomScale="150" zoomScaleNormal="150" zoomScalePageLayoutView="0" workbookViewId="0" topLeftCell="A1">
      <selection activeCell="K13" sqref="K13"/>
    </sheetView>
  </sheetViews>
  <sheetFormatPr defaultColWidth="14.57421875" defaultRowHeight="15" customHeight="1"/>
  <cols>
    <col min="1" max="1" width="9.8515625" style="0" customWidth="1"/>
    <col min="2" max="2" width="8.7109375" style="0" customWidth="1"/>
    <col min="3" max="3" width="9.7109375" style="0" customWidth="1"/>
    <col min="4" max="5" width="8.8515625" style="0" customWidth="1"/>
    <col min="6" max="6" width="8.421875" style="0" customWidth="1"/>
    <col min="7" max="7" width="9.421875" style="0" customWidth="1"/>
    <col min="8" max="8" width="10.421875" style="0" customWidth="1"/>
    <col min="9" max="9" width="15.421875" style="0" customWidth="1"/>
    <col min="10" max="26" width="10.00390625" style="0" customWidth="1"/>
    <col min="27" max="16384" width="14.421875" style="0" customWidth="1"/>
  </cols>
  <sheetData>
    <row r="1" spans="1:8" ht="39.75" customHeight="1">
      <c r="A1" s="44"/>
      <c r="B1" s="202" t="s">
        <v>107</v>
      </c>
      <c r="C1" s="71"/>
      <c r="D1" s="71"/>
      <c r="E1" s="71"/>
      <c r="F1" s="71"/>
      <c r="G1" s="71"/>
      <c r="H1" s="71"/>
    </row>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spans="1:9" ht="13.5" customHeight="1">
      <c r="A19" s="55"/>
      <c r="B19" s="55"/>
      <c r="C19" s="55"/>
      <c r="D19" s="55"/>
      <c r="E19" s="55"/>
      <c r="F19" s="55"/>
      <c r="G19" s="55"/>
      <c r="H19" s="55"/>
      <c r="I19" s="55"/>
    </row>
    <row r="20" ht="13.5" customHeight="1"/>
    <row r="21" spans="7:9" ht="12.75" customHeight="1">
      <c r="G21" s="198" t="s">
        <v>108</v>
      </c>
      <c r="H21" s="138"/>
      <c r="I21" s="199"/>
    </row>
    <row r="22" spans="7:9" ht="12.75" customHeight="1">
      <c r="G22" s="133"/>
      <c r="H22" s="83"/>
      <c r="I22" s="134"/>
    </row>
    <row r="23" spans="7:9" ht="13.5" customHeight="1">
      <c r="G23" s="135"/>
      <c r="H23" s="101"/>
      <c r="I23" s="136"/>
    </row>
    <row r="24" spans="7:9" ht="12.75" customHeight="1">
      <c r="G24" s="200" t="s">
        <v>109</v>
      </c>
      <c r="H24" s="192"/>
      <c r="I24" s="56" t="s">
        <v>110</v>
      </c>
    </row>
    <row r="25" spans="7:9" ht="12.75" customHeight="1">
      <c r="G25" s="201" t="s">
        <v>111</v>
      </c>
      <c r="H25" s="76"/>
      <c r="I25" s="57" t="s">
        <v>112</v>
      </c>
    </row>
    <row r="26" spans="7:9" ht="12.75" customHeight="1">
      <c r="G26" s="201" t="s">
        <v>113</v>
      </c>
      <c r="H26" s="76"/>
      <c r="I26" s="57" t="s">
        <v>112</v>
      </c>
    </row>
    <row r="27" spans="7:9" ht="12.75" customHeight="1">
      <c r="G27" s="201" t="s">
        <v>114</v>
      </c>
      <c r="H27" s="76"/>
      <c r="I27" s="57" t="s">
        <v>115</v>
      </c>
    </row>
    <row r="28" spans="7:9" ht="12.75" customHeight="1">
      <c r="G28" s="201" t="s">
        <v>116</v>
      </c>
      <c r="H28" s="76"/>
      <c r="I28" s="57" t="s">
        <v>117</v>
      </c>
    </row>
    <row r="29" spans="7:9" ht="12.75" customHeight="1">
      <c r="G29" s="201" t="s">
        <v>118</v>
      </c>
      <c r="H29" s="76"/>
      <c r="I29" s="57" t="s">
        <v>119</v>
      </c>
    </row>
    <row r="30" spans="7:9" ht="12.75" customHeight="1">
      <c r="G30" s="201" t="s">
        <v>120</v>
      </c>
      <c r="H30" s="76"/>
      <c r="I30" s="57" t="s">
        <v>119</v>
      </c>
    </row>
    <row r="31" spans="7:8" ht="12.75" customHeight="1">
      <c r="G31" s="204"/>
      <c r="H31" s="83"/>
    </row>
    <row r="32" spans="7:9" ht="12.75" customHeight="1">
      <c r="G32" s="58"/>
      <c r="H32" s="58"/>
      <c r="I32" s="58"/>
    </row>
    <row r="33" spans="7:9" ht="60.75" customHeight="1">
      <c r="G33" s="205" t="s">
        <v>121</v>
      </c>
      <c r="H33" s="75"/>
      <c r="I33" s="76"/>
    </row>
    <row r="34" spans="7:9" ht="12.75" customHeight="1">
      <c r="G34" s="59"/>
      <c r="H34" s="59"/>
      <c r="I34" s="59"/>
    </row>
    <row r="35" ht="12.75" customHeight="1"/>
    <row r="36" ht="12.75" customHeight="1"/>
    <row r="37" spans="1:9" ht="13.5" customHeight="1">
      <c r="A37" s="206" t="s">
        <v>122</v>
      </c>
      <c r="B37" s="83"/>
      <c r="C37" s="83"/>
      <c r="D37" s="83"/>
      <c r="E37" s="83"/>
      <c r="F37" s="83"/>
      <c r="G37" s="83"/>
      <c r="H37" s="83"/>
      <c r="I37" s="83"/>
    </row>
    <row r="38" spans="1:9" ht="13.5" customHeight="1">
      <c r="A38" s="207" t="s">
        <v>123</v>
      </c>
      <c r="B38" s="208"/>
      <c r="C38" s="208"/>
      <c r="D38" s="208"/>
      <c r="E38" s="208"/>
      <c r="F38" s="208"/>
      <c r="G38" s="208"/>
      <c r="H38" s="208"/>
      <c r="I38" s="209"/>
    </row>
    <row r="39" spans="1:9" ht="12.75" customHeight="1">
      <c r="A39" s="203" t="s">
        <v>124</v>
      </c>
      <c r="B39" s="87"/>
      <c r="C39" s="88"/>
      <c r="D39" s="203" t="s">
        <v>125</v>
      </c>
      <c r="E39" s="88"/>
      <c r="F39" s="203" t="s">
        <v>126</v>
      </c>
      <c r="G39" s="88"/>
      <c r="H39" s="203" t="s">
        <v>127</v>
      </c>
      <c r="I39" s="88"/>
    </row>
    <row r="40" spans="1:9" ht="27.75" customHeight="1">
      <c r="A40" s="60" t="s">
        <v>128</v>
      </c>
      <c r="B40" s="61" t="s">
        <v>129</v>
      </c>
      <c r="C40" s="62" t="s">
        <v>130</v>
      </c>
      <c r="D40" s="60" t="s">
        <v>129</v>
      </c>
      <c r="E40" s="62" t="s">
        <v>130</v>
      </c>
      <c r="F40" s="60" t="s">
        <v>129</v>
      </c>
      <c r="G40" s="62" t="s">
        <v>130</v>
      </c>
      <c r="H40" s="60" t="s">
        <v>129</v>
      </c>
      <c r="I40" s="62" t="s">
        <v>131</v>
      </c>
    </row>
    <row r="41" spans="1:9" ht="12.75" customHeight="1">
      <c r="A41" s="63">
        <v>100</v>
      </c>
      <c r="B41" s="57">
        <v>84</v>
      </c>
      <c r="C41" s="64">
        <v>80</v>
      </c>
      <c r="D41" s="63">
        <v>82</v>
      </c>
      <c r="E41" s="64">
        <v>100</v>
      </c>
      <c r="F41" s="63">
        <v>80</v>
      </c>
      <c r="G41" s="64">
        <v>115</v>
      </c>
      <c r="H41" s="63">
        <v>76</v>
      </c>
      <c r="I41" s="65">
        <v>160</v>
      </c>
    </row>
    <row r="42" spans="1:9" ht="12.75" customHeight="1">
      <c r="A42" s="63">
        <v>150</v>
      </c>
      <c r="B42" s="57">
        <v>134</v>
      </c>
      <c r="C42" s="64">
        <v>125</v>
      </c>
      <c r="D42" s="63">
        <v>132</v>
      </c>
      <c r="E42" s="64">
        <v>150</v>
      </c>
      <c r="F42" s="63">
        <v>130</v>
      </c>
      <c r="G42" s="64">
        <v>190</v>
      </c>
      <c r="H42" s="63">
        <v>126</v>
      </c>
      <c r="I42" s="65">
        <v>265</v>
      </c>
    </row>
    <row r="43" spans="1:9" ht="12.75" customHeight="1">
      <c r="A43" s="63">
        <v>200</v>
      </c>
      <c r="B43" s="57">
        <v>184</v>
      </c>
      <c r="C43" s="64">
        <v>170</v>
      </c>
      <c r="D43" s="63">
        <v>182</v>
      </c>
      <c r="E43" s="64">
        <v>215</v>
      </c>
      <c r="F43" s="63">
        <v>180</v>
      </c>
      <c r="G43" s="64">
        <v>260</v>
      </c>
      <c r="H43" s="63">
        <v>176</v>
      </c>
      <c r="I43" s="65">
        <v>370</v>
      </c>
    </row>
    <row r="44" spans="1:9" ht="12.75" customHeight="1">
      <c r="A44" s="63">
        <v>250</v>
      </c>
      <c r="B44" s="57">
        <v>234</v>
      </c>
      <c r="C44" s="64">
        <v>220</v>
      </c>
      <c r="D44" s="63">
        <v>232</v>
      </c>
      <c r="E44" s="64">
        <v>270</v>
      </c>
      <c r="F44" s="63">
        <v>230</v>
      </c>
      <c r="G44" s="64">
        <v>335</v>
      </c>
      <c r="H44" s="63">
        <v>226</v>
      </c>
      <c r="I44" s="65">
        <v>475</v>
      </c>
    </row>
    <row r="45" spans="1:9" ht="13.5" customHeight="1">
      <c r="A45" s="66">
        <v>300</v>
      </c>
      <c r="B45" s="67">
        <v>284</v>
      </c>
      <c r="C45" s="68">
        <v>265</v>
      </c>
      <c r="D45" s="66">
        <v>282</v>
      </c>
      <c r="E45" s="68">
        <v>330</v>
      </c>
      <c r="F45" s="66">
        <v>280</v>
      </c>
      <c r="G45" s="68">
        <v>405</v>
      </c>
      <c r="H45" s="66">
        <v>276</v>
      </c>
      <c r="I45" s="69">
        <v>580</v>
      </c>
    </row>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17">
    <mergeCell ref="G27:H27"/>
    <mergeCell ref="G28:H28"/>
    <mergeCell ref="D39:E39"/>
    <mergeCell ref="F39:G39"/>
    <mergeCell ref="G29:H29"/>
    <mergeCell ref="G30:H30"/>
    <mergeCell ref="G31:H31"/>
    <mergeCell ref="G33:I33"/>
    <mergeCell ref="A37:I37"/>
    <mergeCell ref="A38:I38"/>
    <mergeCell ref="A39:C39"/>
    <mergeCell ref="H39:I39"/>
    <mergeCell ref="G21:I23"/>
    <mergeCell ref="G24:H24"/>
    <mergeCell ref="G25:H25"/>
    <mergeCell ref="G26:H26"/>
    <mergeCell ref="B1:H1"/>
  </mergeCells>
  <printOptions/>
  <pageMargins left="0.7" right="0.7" top="0.75" bottom="0.75" header="0" footer="0"/>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sheetPr codeName="Sheet3"/>
  <dimension ref="A1:Z33"/>
  <sheetViews>
    <sheetView showGridLines="0" zoomScale="150" zoomScaleNormal="150" zoomScalePageLayoutView="0" workbookViewId="0" topLeftCell="A1">
      <selection activeCell="G9" sqref="G9:K12"/>
    </sheetView>
  </sheetViews>
  <sheetFormatPr defaultColWidth="14.57421875" defaultRowHeight="15" customHeight="1"/>
  <cols>
    <col min="1" max="1" width="9.00390625" style="0" customWidth="1"/>
    <col min="2" max="2" width="4.28125" style="0" customWidth="1"/>
    <col min="3" max="3" width="11.28125" style="0" customWidth="1"/>
    <col min="4" max="4" width="6.00390625" style="0" customWidth="1"/>
    <col min="5" max="5" width="15.140625" style="0" customWidth="1"/>
    <col min="6" max="6" width="2.7109375" style="0" customWidth="1"/>
    <col min="7" max="7" width="14.7109375" style="0" customWidth="1"/>
    <col min="8" max="8" width="4.28125" style="0" customWidth="1"/>
    <col min="9" max="9" width="4.8515625" style="0" customWidth="1"/>
    <col min="10" max="10" width="5.28125" style="0" customWidth="1"/>
    <col min="11" max="11" width="8.7109375" style="0" customWidth="1"/>
    <col min="12" max="12" width="8.8515625" style="0" customWidth="1"/>
    <col min="13" max="26" width="10.00390625" style="0" customWidth="1"/>
    <col min="27" max="16384" width="14.421875" style="0" customWidth="1"/>
  </cols>
  <sheetData>
    <row r="1" spans="1:11" s="70" customFormat="1" ht="60" customHeight="1">
      <c r="A1" s="73"/>
      <c r="B1" s="72"/>
      <c r="C1" s="71" t="s">
        <v>0</v>
      </c>
      <c r="D1" s="72"/>
      <c r="E1" s="72"/>
      <c r="F1" s="72"/>
      <c r="G1" s="72"/>
      <c r="H1" s="72"/>
      <c r="I1" s="72"/>
      <c r="J1" s="72"/>
      <c r="K1" s="72"/>
    </row>
    <row r="2" spans="1:11" ht="12.75" customHeight="1">
      <c r="A2" s="130" t="s">
        <v>132</v>
      </c>
      <c r="B2" s="83"/>
      <c r="C2" s="83"/>
      <c r="D2" s="83"/>
      <c r="E2" s="83"/>
      <c r="F2" s="83"/>
      <c r="G2" s="83"/>
      <c r="H2" s="83"/>
      <c r="I2" s="83"/>
      <c r="J2" s="83"/>
      <c r="K2" s="83"/>
    </row>
    <row r="3" spans="1:11" ht="12.75" customHeight="1">
      <c r="A3" s="83"/>
      <c r="B3" s="83"/>
      <c r="C3" s="83"/>
      <c r="D3" s="83"/>
      <c r="E3" s="83"/>
      <c r="F3" s="83"/>
      <c r="G3" s="83"/>
      <c r="H3" s="83"/>
      <c r="I3" s="83"/>
      <c r="J3" s="83"/>
      <c r="K3" s="83"/>
    </row>
    <row r="4" spans="1:11" ht="12.75" customHeight="1">
      <c r="A4" s="83"/>
      <c r="B4" s="83"/>
      <c r="C4" s="83"/>
      <c r="D4" s="83"/>
      <c r="E4" s="83"/>
      <c r="F4" s="83"/>
      <c r="G4" s="83"/>
      <c r="H4" s="83"/>
      <c r="I4" s="83"/>
      <c r="J4" s="83"/>
      <c r="K4" s="83"/>
    </row>
    <row r="5" spans="1:11" ht="12.75" customHeight="1">
      <c r="A5" s="83"/>
      <c r="B5" s="83"/>
      <c r="C5" s="83"/>
      <c r="D5" s="83"/>
      <c r="E5" s="83"/>
      <c r="F5" s="83"/>
      <c r="G5" s="83"/>
      <c r="H5" s="83"/>
      <c r="I5" s="83"/>
      <c r="J5" s="83"/>
      <c r="K5" s="83"/>
    </row>
    <row r="6" spans="1:11" ht="18" customHeight="1">
      <c r="A6" s="83"/>
      <c r="B6" s="83"/>
      <c r="C6" s="83"/>
      <c r="D6" s="83"/>
      <c r="E6" s="83"/>
      <c r="F6" s="83"/>
      <c r="G6" s="83"/>
      <c r="H6" s="83"/>
      <c r="I6" s="83"/>
      <c r="J6" s="83"/>
      <c r="K6" s="83"/>
    </row>
    <row r="7" spans="1:11" ht="3.75" customHeight="1">
      <c r="A7" s="1"/>
      <c r="B7" s="1"/>
      <c r="C7" s="1"/>
      <c r="D7" s="1"/>
      <c r="E7" s="1"/>
      <c r="F7" s="1"/>
      <c r="G7" s="2"/>
      <c r="H7" s="2"/>
      <c r="I7" s="2"/>
      <c r="J7" s="2"/>
      <c r="K7" s="2"/>
    </row>
    <row r="8" spans="1:11" ht="24" customHeight="1">
      <c r="A8" s="84" t="s">
        <v>1</v>
      </c>
      <c r="B8" s="75"/>
      <c r="C8" s="76"/>
      <c r="D8" s="85">
        <f>IF('Ration 1'!D8=0,"",'Ration 1'!D8)</f>
      </c>
      <c r="E8" s="75"/>
      <c r="F8" s="76"/>
      <c r="G8" s="86" t="s">
        <v>2</v>
      </c>
      <c r="H8" s="87"/>
      <c r="I8" s="87"/>
      <c r="J8" s="87"/>
      <c r="K8" s="88"/>
    </row>
    <row r="9" spans="1:11" ht="18" customHeight="1">
      <c r="A9" s="74" t="s">
        <v>3</v>
      </c>
      <c r="B9" s="75"/>
      <c r="C9" s="76"/>
      <c r="D9" s="77"/>
      <c r="E9" s="75"/>
      <c r="F9" s="76"/>
      <c r="G9" s="131">
        <f>CONCATENATE(IF('Ration 1'!R9,"Dairy Cows ",""),IF('Ration 1'!S9,"Beef Slaughter ",""),IF('Ration 1'!R10,"Dairy Heifers ",""),IF('Ration 1'!S10,"Goats ",""),IF('Ration 1'!R11,"Dry Cows ",""),IF('Ration 1'!S11,"Sheep ",""),IF('Ration 1'!R12,"Beef Cows ",""),IF('Ration 1'!S12,'Ration 1'!I12,""))</f>
      </c>
      <c r="H9" s="99"/>
      <c r="I9" s="99"/>
      <c r="J9" s="99"/>
      <c r="K9" s="132"/>
    </row>
    <row r="10" spans="1:11" ht="21" customHeight="1">
      <c r="A10" s="74" t="s">
        <v>5</v>
      </c>
      <c r="B10" s="75"/>
      <c r="C10" s="76"/>
      <c r="D10" s="77"/>
      <c r="E10" s="75"/>
      <c r="F10" s="76"/>
      <c r="G10" s="133"/>
      <c r="H10" s="83"/>
      <c r="I10" s="83"/>
      <c r="J10" s="83"/>
      <c r="K10" s="134"/>
    </row>
    <row r="11" spans="1:11" ht="21" customHeight="1">
      <c r="A11" s="74" t="s">
        <v>6</v>
      </c>
      <c r="B11" s="75"/>
      <c r="C11" s="76"/>
      <c r="D11" s="85">
        <f>IF(OR(D9="",D10=""),0,DATEDIF(D9,D10,"d"))</f>
        <v>0</v>
      </c>
      <c r="E11" s="75"/>
      <c r="F11" s="76"/>
      <c r="G11" s="133"/>
      <c r="H11" s="83"/>
      <c r="I11" s="83"/>
      <c r="J11" s="83"/>
      <c r="K11" s="134"/>
    </row>
    <row r="12" spans="1:11" ht="25.5" customHeight="1">
      <c r="A12" s="89" t="s">
        <v>35</v>
      </c>
      <c r="B12" s="75"/>
      <c r="C12" s="76"/>
      <c r="D12" s="90">
        <f>IF('Ration 1'!D12=0,0,'Ration 1'!D12)</f>
        <v>0</v>
      </c>
      <c r="E12" s="75"/>
      <c r="F12" s="91"/>
      <c r="G12" s="135"/>
      <c r="H12" s="101"/>
      <c r="I12" s="101"/>
      <c r="J12" s="101"/>
      <c r="K12" s="136"/>
    </row>
    <row r="13" spans="1:12" ht="44.25" customHeight="1">
      <c r="A13" s="100" t="s">
        <v>36</v>
      </c>
      <c r="B13" s="101"/>
      <c r="C13" s="101"/>
      <c r="D13" s="101"/>
      <c r="E13" s="101"/>
      <c r="F13" s="101"/>
      <c r="G13" s="101"/>
      <c r="H13" s="101"/>
      <c r="I13" s="101"/>
      <c r="J13" s="101"/>
      <c r="K13" s="101"/>
      <c r="L13" s="3"/>
    </row>
    <row r="14" spans="1:11" ht="15" customHeight="1">
      <c r="A14" s="137" t="s">
        <v>37</v>
      </c>
      <c r="B14" s="138"/>
      <c r="C14" s="138"/>
      <c r="D14" s="139"/>
      <c r="E14" s="105" t="s">
        <v>10</v>
      </c>
      <c r="F14" s="106"/>
      <c r="G14" s="140" t="s">
        <v>38</v>
      </c>
      <c r="H14" s="106"/>
      <c r="I14" s="102" t="s">
        <v>12</v>
      </c>
      <c r="J14" s="87"/>
      <c r="K14" s="88"/>
    </row>
    <row r="15" spans="1:11" ht="29.25" customHeight="1">
      <c r="A15" s="114" t="s">
        <v>39</v>
      </c>
      <c r="B15" s="75"/>
      <c r="C15" s="75"/>
      <c r="D15" s="76"/>
      <c r="E15" s="4" t="s">
        <v>40</v>
      </c>
      <c r="F15" s="5" t="s">
        <v>15</v>
      </c>
      <c r="G15" s="6" t="s">
        <v>41</v>
      </c>
      <c r="H15" s="7" t="s">
        <v>17</v>
      </c>
      <c r="I15" s="8" t="s">
        <v>18</v>
      </c>
      <c r="J15" s="108">
        <v>21.25</v>
      </c>
      <c r="K15" s="80"/>
    </row>
    <row r="16" spans="1:11" ht="0.75" customHeight="1">
      <c r="A16" s="109"/>
      <c r="B16" s="99"/>
      <c r="C16" s="99"/>
      <c r="D16" s="99"/>
      <c r="E16" s="99"/>
      <c r="F16" s="99"/>
      <c r="G16" s="99"/>
      <c r="H16" s="99"/>
      <c r="I16" s="99"/>
      <c r="J16" s="99"/>
      <c r="K16" s="9"/>
    </row>
    <row r="17" spans="1:11" ht="13.5" customHeight="1">
      <c r="A17" s="115" t="s">
        <v>42</v>
      </c>
      <c r="B17" s="116"/>
      <c r="C17" s="116"/>
      <c r="D17" s="117"/>
      <c r="E17" s="10"/>
      <c r="F17" s="11" t="s">
        <v>15</v>
      </c>
      <c r="G17" s="12">
        <v>89</v>
      </c>
      <c r="H17" s="13" t="s">
        <v>17</v>
      </c>
      <c r="I17" s="14" t="s">
        <v>18</v>
      </c>
      <c r="J17" s="104">
        <f aca="true" t="shared" si="0" ref="J17:J24">E17*(G17/100)</f>
        <v>0</v>
      </c>
      <c r="K17" s="80"/>
    </row>
    <row r="18" spans="1:11" ht="13.5" customHeight="1">
      <c r="A18" s="110" t="s">
        <v>20</v>
      </c>
      <c r="B18" s="99"/>
      <c r="C18" s="99"/>
      <c r="D18" s="111"/>
      <c r="E18" s="15"/>
      <c r="F18" s="16" t="s">
        <v>15</v>
      </c>
      <c r="G18" s="17">
        <v>85</v>
      </c>
      <c r="H18" s="18" t="s">
        <v>17</v>
      </c>
      <c r="I18" s="19" t="s">
        <v>18</v>
      </c>
      <c r="J18" s="103">
        <f t="shared" si="0"/>
        <v>0</v>
      </c>
      <c r="K18" s="80"/>
    </row>
    <row r="19" spans="1:11" ht="13.5" customHeight="1">
      <c r="A19" s="115" t="s">
        <v>21</v>
      </c>
      <c r="B19" s="116"/>
      <c r="C19" s="116"/>
      <c r="D19" s="117"/>
      <c r="E19" s="20"/>
      <c r="F19" s="11" t="s">
        <v>15</v>
      </c>
      <c r="G19" s="12">
        <v>40</v>
      </c>
      <c r="H19" s="13" t="s">
        <v>17</v>
      </c>
      <c r="I19" s="14" t="s">
        <v>18</v>
      </c>
      <c r="J19" s="104">
        <f t="shared" si="0"/>
        <v>0</v>
      </c>
      <c r="K19" s="80"/>
    </row>
    <row r="20" spans="1:11" ht="13.5" customHeight="1">
      <c r="A20" s="110" t="s">
        <v>43</v>
      </c>
      <c r="B20" s="99"/>
      <c r="C20" s="99"/>
      <c r="D20" s="111"/>
      <c r="E20" s="15"/>
      <c r="F20" s="16" t="s">
        <v>15</v>
      </c>
      <c r="G20" s="17">
        <v>45</v>
      </c>
      <c r="H20" s="21" t="s">
        <v>17</v>
      </c>
      <c r="I20" s="19" t="s">
        <v>18</v>
      </c>
      <c r="J20" s="103">
        <f t="shared" si="0"/>
        <v>0</v>
      </c>
      <c r="K20" s="80"/>
    </row>
    <row r="21" spans="1:11" ht="13.5" customHeight="1">
      <c r="A21" s="115" t="s">
        <v>23</v>
      </c>
      <c r="B21" s="116"/>
      <c r="C21" s="116"/>
      <c r="D21" s="117"/>
      <c r="E21" s="20"/>
      <c r="F21" s="11" t="s">
        <v>15</v>
      </c>
      <c r="G21" s="12">
        <v>35</v>
      </c>
      <c r="H21" s="13" t="s">
        <v>17</v>
      </c>
      <c r="I21" s="14" t="s">
        <v>18</v>
      </c>
      <c r="J21" s="104">
        <f t="shared" si="0"/>
        <v>0</v>
      </c>
      <c r="K21" s="80"/>
    </row>
    <row r="22" spans="1:11" ht="13.5" customHeight="1">
      <c r="A22" s="110" t="s">
        <v>24</v>
      </c>
      <c r="B22" s="99"/>
      <c r="C22" s="99"/>
      <c r="D22" s="111"/>
      <c r="E22" s="15"/>
      <c r="F22" s="16" t="s">
        <v>15</v>
      </c>
      <c r="G22" s="17">
        <v>76</v>
      </c>
      <c r="H22" s="21" t="s">
        <v>17</v>
      </c>
      <c r="I22" s="19" t="s">
        <v>18</v>
      </c>
      <c r="J22" s="103">
        <f t="shared" si="0"/>
        <v>0</v>
      </c>
      <c r="K22" s="80"/>
    </row>
    <row r="23" spans="1:11" ht="13.5" customHeight="1">
      <c r="A23" s="115" t="s">
        <v>4</v>
      </c>
      <c r="B23" s="116"/>
      <c r="C23" s="116"/>
      <c r="D23" s="117"/>
      <c r="E23" s="20"/>
      <c r="F23" s="11" t="s">
        <v>15</v>
      </c>
      <c r="G23" s="12"/>
      <c r="H23" s="13" t="s">
        <v>17</v>
      </c>
      <c r="I23" s="14" t="s">
        <v>18</v>
      </c>
      <c r="J23" s="104">
        <f t="shared" si="0"/>
        <v>0</v>
      </c>
      <c r="K23" s="80"/>
    </row>
    <row r="24" spans="1:11" ht="15" customHeight="1">
      <c r="A24" s="118" t="s">
        <v>4</v>
      </c>
      <c r="B24" s="119"/>
      <c r="C24" s="119"/>
      <c r="D24" s="93"/>
      <c r="E24" s="22"/>
      <c r="F24" s="23" t="s">
        <v>15</v>
      </c>
      <c r="G24" s="24"/>
      <c r="H24" s="25" t="s">
        <v>17</v>
      </c>
      <c r="I24" s="26" t="s">
        <v>18</v>
      </c>
      <c r="J24" s="125">
        <f t="shared" si="0"/>
        <v>0</v>
      </c>
      <c r="K24" s="126"/>
    </row>
    <row r="25" spans="1:11" ht="27.75" customHeight="1">
      <c r="A25" s="27"/>
      <c r="B25" s="120"/>
      <c r="C25" s="83"/>
      <c r="D25" s="83"/>
      <c r="E25" s="27"/>
      <c r="F25" s="28"/>
      <c r="G25" s="121" t="s">
        <v>25</v>
      </c>
      <c r="H25" s="122"/>
      <c r="I25" s="127">
        <f>SUM(J17,J18,J19,J20,J21,J22,J23,J24)</f>
        <v>0</v>
      </c>
      <c r="J25" s="128"/>
      <c r="K25" s="129"/>
    </row>
    <row r="26" spans="1:11" ht="32.25" customHeight="1">
      <c r="A26" s="29">
        <f>D12</f>
        <v>0</v>
      </c>
      <c r="B26" s="30" t="s">
        <v>26</v>
      </c>
      <c r="C26" s="31">
        <f>I25</f>
        <v>0</v>
      </c>
      <c r="D26" s="30" t="s">
        <v>18</v>
      </c>
      <c r="E26" s="32">
        <f>A26-C26</f>
        <v>0</v>
      </c>
      <c r="F26" s="30" t="s">
        <v>27</v>
      </c>
      <c r="G26" s="29">
        <f>D12</f>
        <v>0</v>
      </c>
      <c r="H26" s="30" t="s">
        <v>18</v>
      </c>
      <c r="I26" s="97">
        <f>IF(G26=0,"",ROUND(E26/G26,4))</f>
      </c>
      <c r="J26" s="76"/>
      <c r="K26" s="33" t="s">
        <v>44</v>
      </c>
    </row>
    <row r="27" spans="1:26" ht="31.5" customHeight="1">
      <c r="A27" s="34" t="s">
        <v>29</v>
      </c>
      <c r="B27" s="35" t="s">
        <v>30</v>
      </c>
      <c r="C27" s="36" t="s">
        <v>31</v>
      </c>
      <c r="D27" s="35"/>
      <c r="E27" s="34" t="s">
        <v>32</v>
      </c>
      <c r="F27" s="35"/>
      <c r="G27" s="34" t="s">
        <v>29</v>
      </c>
      <c r="H27" s="35"/>
      <c r="I27" s="98" t="s">
        <v>32</v>
      </c>
      <c r="J27" s="99"/>
      <c r="K27" s="3"/>
      <c r="L27" s="3"/>
      <c r="M27" s="3"/>
      <c r="N27" s="3"/>
      <c r="O27" s="3"/>
      <c r="P27" s="3"/>
      <c r="Q27" s="3"/>
      <c r="R27" s="3"/>
      <c r="S27" s="3"/>
      <c r="T27" s="3"/>
      <c r="U27" s="3"/>
      <c r="V27" s="3"/>
      <c r="W27" s="3"/>
      <c r="X27" s="3"/>
      <c r="Y27" s="3"/>
      <c r="Z27" s="3"/>
    </row>
    <row r="28" spans="1:26" ht="39" customHeight="1">
      <c r="A28" s="37"/>
      <c r="B28" s="35"/>
      <c r="C28" s="36"/>
      <c r="D28" s="38" t="s">
        <v>18</v>
      </c>
      <c r="E28" s="39" t="str">
        <f>IF(ISERROR(I26*100)," ",I26*100)</f>
        <v> </v>
      </c>
      <c r="F28" s="123" t="s">
        <v>17</v>
      </c>
      <c r="G28" s="124"/>
      <c r="H28" s="40"/>
      <c r="I28" s="41"/>
      <c r="J28" s="41"/>
      <c r="K28" s="3"/>
      <c r="L28" s="3"/>
      <c r="M28" s="3"/>
      <c r="N28" s="3"/>
      <c r="O28" s="3"/>
      <c r="P28" s="3"/>
      <c r="Q28" s="3"/>
      <c r="R28" s="3"/>
      <c r="S28" s="3"/>
      <c r="T28" s="3"/>
      <c r="U28" s="3"/>
      <c r="V28" s="3"/>
      <c r="W28" s="3"/>
      <c r="X28" s="3"/>
      <c r="Y28" s="3"/>
      <c r="Z28" s="3"/>
    </row>
    <row r="29" spans="4:6" ht="16.5" customHeight="1">
      <c r="D29" s="42" t="s">
        <v>33</v>
      </c>
      <c r="F29" s="43"/>
    </row>
    <row r="31" spans="1:11" ht="12.75" customHeight="1">
      <c r="A31" s="112" t="s">
        <v>45</v>
      </c>
      <c r="B31" s="83"/>
      <c r="C31" s="83"/>
      <c r="D31" s="83"/>
      <c r="E31" s="83"/>
      <c r="F31" s="83"/>
      <c r="G31" s="83"/>
      <c r="H31" s="83"/>
      <c r="I31" s="83"/>
      <c r="J31" s="83"/>
      <c r="K31" s="83"/>
    </row>
    <row r="32" spans="1:11" ht="12.75" customHeight="1">
      <c r="A32" s="83"/>
      <c r="B32" s="83"/>
      <c r="C32" s="83"/>
      <c r="D32" s="83"/>
      <c r="E32" s="83"/>
      <c r="F32" s="83"/>
      <c r="G32" s="83"/>
      <c r="H32" s="83"/>
      <c r="I32" s="83"/>
      <c r="J32" s="83"/>
      <c r="K32" s="83"/>
    </row>
    <row r="33" spans="1:11" ht="12.75" customHeight="1">
      <c r="A33" s="83"/>
      <c r="B33" s="83"/>
      <c r="C33" s="83"/>
      <c r="D33" s="83"/>
      <c r="E33" s="83"/>
      <c r="F33" s="83"/>
      <c r="G33" s="83"/>
      <c r="H33" s="83"/>
      <c r="I33" s="83"/>
      <c r="J33" s="83"/>
      <c r="K33" s="83"/>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46">
    <mergeCell ref="A20:D20"/>
    <mergeCell ref="A21:D21"/>
    <mergeCell ref="A22:D22"/>
    <mergeCell ref="J20:K20"/>
    <mergeCell ref="J21:K21"/>
    <mergeCell ref="J22:K22"/>
    <mergeCell ref="C1:K1"/>
    <mergeCell ref="A1:B1"/>
    <mergeCell ref="J17:K17"/>
    <mergeCell ref="J18:K18"/>
    <mergeCell ref="J19:K19"/>
    <mergeCell ref="A13:K13"/>
    <mergeCell ref="A14:D14"/>
    <mergeCell ref="E14:F14"/>
    <mergeCell ref="G14:H14"/>
    <mergeCell ref="I14:K14"/>
    <mergeCell ref="J15:K15"/>
    <mergeCell ref="A16:J16"/>
    <mergeCell ref="A15:D15"/>
    <mergeCell ref="A17:D17"/>
    <mergeCell ref="A18:D18"/>
    <mergeCell ref="A19:D19"/>
    <mergeCell ref="A12:C12"/>
    <mergeCell ref="D12:F12"/>
    <mergeCell ref="A2:K6"/>
    <mergeCell ref="A8:C8"/>
    <mergeCell ref="D8:F8"/>
    <mergeCell ref="G8:K8"/>
    <mergeCell ref="D9:F9"/>
    <mergeCell ref="G9:K12"/>
    <mergeCell ref="A9:C9"/>
    <mergeCell ref="A10:C10"/>
    <mergeCell ref="D10:F10"/>
    <mergeCell ref="A11:C11"/>
    <mergeCell ref="D11:F11"/>
    <mergeCell ref="F28:G28"/>
    <mergeCell ref="A31:K33"/>
    <mergeCell ref="A23:D23"/>
    <mergeCell ref="A24:D24"/>
    <mergeCell ref="B25:D25"/>
    <mergeCell ref="G25:H25"/>
    <mergeCell ref="I25:K25"/>
    <mergeCell ref="I26:J26"/>
    <mergeCell ref="I27:J27"/>
    <mergeCell ref="J23:K23"/>
    <mergeCell ref="J24:K24"/>
  </mergeCells>
  <printOptions/>
  <pageMargins left="0.7" right="0.7" top="0.75" bottom="0.75" header="0" footer="0"/>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sheetPr codeName="Sheet4"/>
  <dimension ref="A1:Z33"/>
  <sheetViews>
    <sheetView showGridLines="0" zoomScale="150" zoomScaleNormal="150" zoomScalePageLayoutView="0" workbookViewId="0" topLeftCell="A1">
      <selection activeCell="G9" sqref="G9:K12"/>
    </sheetView>
  </sheetViews>
  <sheetFormatPr defaultColWidth="14.57421875" defaultRowHeight="15" customHeight="1"/>
  <cols>
    <col min="1" max="1" width="9.00390625" style="0" customWidth="1"/>
    <col min="2" max="2" width="4.28125" style="0" customWidth="1"/>
    <col min="3" max="3" width="11.28125" style="0" customWidth="1"/>
    <col min="4" max="4" width="6.00390625" style="0" customWidth="1"/>
    <col min="5" max="5" width="15.140625" style="0" customWidth="1"/>
    <col min="6" max="6" width="2.7109375" style="0" customWidth="1"/>
    <col min="7" max="7" width="14.7109375" style="0" customWidth="1"/>
    <col min="8" max="8" width="4.28125" style="0" customWidth="1"/>
    <col min="9" max="9" width="4.8515625" style="0" customWidth="1"/>
    <col min="10" max="10" width="5.28125" style="0" customWidth="1"/>
    <col min="11" max="11" width="8.7109375" style="0" customWidth="1"/>
    <col min="12" max="12" width="8.8515625" style="0" customWidth="1"/>
    <col min="13" max="26" width="10.00390625" style="0" customWidth="1"/>
    <col min="27" max="16384" width="14.421875" style="0" customWidth="1"/>
  </cols>
  <sheetData>
    <row r="1" spans="1:11" s="70" customFormat="1" ht="60" customHeight="1">
      <c r="A1" s="73"/>
      <c r="B1" s="72"/>
      <c r="C1" s="71" t="s">
        <v>0</v>
      </c>
      <c r="D1" s="72"/>
      <c r="E1" s="72"/>
      <c r="F1" s="72"/>
      <c r="G1" s="72"/>
      <c r="H1" s="72"/>
      <c r="I1" s="72"/>
      <c r="J1" s="72"/>
      <c r="K1" s="72"/>
    </row>
    <row r="2" spans="1:11" ht="12.75" customHeight="1">
      <c r="A2" s="130" t="s">
        <v>132</v>
      </c>
      <c r="B2" s="83"/>
      <c r="C2" s="83"/>
      <c r="D2" s="83"/>
      <c r="E2" s="83"/>
      <c r="F2" s="83"/>
      <c r="G2" s="83"/>
      <c r="H2" s="83"/>
      <c r="I2" s="83"/>
      <c r="J2" s="83"/>
      <c r="K2" s="83"/>
    </row>
    <row r="3" spans="1:11" ht="12.75" customHeight="1">
      <c r="A3" s="83"/>
      <c r="B3" s="83"/>
      <c r="C3" s="83"/>
      <c r="D3" s="83"/>
      <c r="E3" s="83"/>
      <c r="F3" s="83"/>
      <c r="G3" s="83"/>
      <c r="H3" s="83"/>
      <c r="I3" s="83"/>
      <c r="J3" s="83"/>
      <c r="K3" s="83"/>
    </row>
    <row r="4" spans="1:11" ht="12.75" customHeight="1">
      <c r="A4" s="83"/>
      <c r="B4" s="83"/>
      <c r="C4" s="83"/>
      <c r="D4" s="83"/>
      <c r="E4" s="83"/>
      <c r="F4" s="83"/>
      <c r="G4" s="83"/>
      <c r="H4" s="83"/>
      <c r="I4" s="83"/>
      <c r="J4" s="83"/>
      <c r="K4" s="83"/>
    </row>
    <row r="5" spans="1:11" ht="12.75" customHeight="1">
      <c r="A5" s="83"/>
      <c r="B5" s="83"/>
      <c r="C5" s="83"/>
      <c r="D5" s="83"/>
      <c r="E5" s="83"/>
      <c r="F5" s="83"/>
      <c r="G5" s="83"/>
      <c r="H5" s="83"/>
      <c r="I5" s="83"/>
      <c r="J5" s="83"/>
      <c r="K5" s="83"/>
    </row>
    <row r="6" spans="1:11" ht="18" customHeight="1">
      <c r="A6" s="83"/>
      <c r="B6" s="83"/>
      <c r="C6" s="83"/>
      <c r="D6" s="83"/>
      <c r="E6" s="83"/>
      <c r="F6" s="83"/>
      <c r="G6" s="83"/>
      <c r="H6" s="83"/>
      <c r="I6" s="83"/>
      <c r="J6" s="83"/>
      <c r="K6" s="83"/>
    </row>
    <row r="7" spans="1:11" ht="3.75" customHeight="1">
      <c r="A7" s="1"/>
      <c r="B7" s="1"/>
      <c r="C7" s="1"/>
      <c r="D7" s="1"/>
      <c r="E7" s="1"/>
      <c r="F7" s="1"/>
      <c r="G7" s="2"/>
      <c r="H7" s="2"/>
      <c r="I7" s="2"/>
      <c r="J7" s="2"/>
      <c r="K7" s="2"/>
    </row>
    <row r="8" spans="1:11" ht="24" customHeight="1">
      <c r="A8" s="84" t="s">
        <v>1</v>
      </c>
      <c r="B8" s="75"/>
      <c r="C8" s="76"/>
      <c r="D8" s="85">
        <f>IF('Ration 1'!D8=0,"",'Ration 1'!D8)</f>
      </c>
      <c r="E8" s="75"/>
      <c r="F8" s="76"/>
      <c r="G8" s="86" t="s">
        <v>2</v>
      </c>
      <c r="H8" s="87"/>
      <c r="I8" s="87"/>
      <c r="J8" s="87"/>
      <c r="K8" s="88"/>
    </row>
    <row r="9" spans="1:11" ht="18" customHeight="1">
      <c r="A9" s="74" t="s">
        <v>3</v>
      </c>
      <c r="B9" s="75"/>
      <c r="C9" s="76"/>
      <c r="D9" s="77"/>
      <c r="E9" s="75"/>
      <c r="F9" s="76"/>
      <c r="G9" s="131">
        <f>CONCATENATE(IF('Ration 1'!R9,"Dairy Cows ",""),IF('Ration 1'!S9,"Beef Slaughter ",""),IF('Ration 1'!R10,"Dairy Heifers ",""),IF('Ration 1'!S10,"Goats ",""),IF('Ration 1'!R11,"Dry Cows ",""),IF('Ration 1'!S11,"Sheep ",""),IF('Ration 1'!R12,"Beef Cows ",""),IF('Ration 1'!S12,'Ration 1'!I12,""))</f>
      </c>
      <c r="H9" s="141"/>
      <c r="I9" s="141"/>
      <c r="J9" s="141"/>
      <c r="K9" s="142"/>
    </row>
    <row r="10" spans="1:11" ht="21" customHeight="1">
      <c r="A10" s="74" t="s">
        <v>5</v>
      </c>
      <c r="B10" s="75"/>
      <c r="C10" s="76"/>
      <c r="D10" s="77"/>
      <c r="E10" s="75"/>
      <c r="F10" s="76"/>
      <c r="G10" s="143"/>
      <c r="H10" s="144"/>
      <c r="I10" s="144"/>
      <c r="J10" s="144"/>
      <c r="K10" s="145"/>
    </row>
    <row r="11" spans="1:11" ht="21" customHeight="1">
      <c r="A11" s="74" t="s">
        <v>6</v>
      </c>
      <c r="B11" s="75"/>
      <c r="C11" s="76"/>
      <c r="D11" s="85">
        <f>IF(OR(D9="",D10=""),0,DATEDIF(D9,D10,"d"))</f>
        <v>0</v>
      </c>
      <c r="E11" s="75"/>
      <c r="F11" s="76"/>
      <c r="G11" s="143"/>
      <c r="H11" s="144"/>
      <c r="I11" s="144"/>
      <c r="J11" s="144"/>
      <c r="K11" s="145"/>
    </row>
    <row r="12" spans="1:11" ht="25.5" customHeight="1">
      <c r="A12" s="89" t="s">
        <v>46</v>
      </c>
      <c r="B12" s="75"/>
      <c r="C12" s="76"/>
      <c r="D12" s="90">
        <f>IF('Ration 1'!D12=0,0,'Ration 1'!D12)</f>
        <v>0</v>
      </c>
      <c r="E12" s="75"/>
      <c r="F12" s="91"/>
      <c r="G12" s="146"/>
      <c r="H12" s="147"/>
      <c r="I12" s="147"/>
      <c r="J12" s="147"/>
      <c r="K12" s="148"/>
    </row>
    <row r="13" spans="1:12" ht="44.25" customHeight="1">
      <c r="A13" s="100" t="s">
        <v>47</v>
      </c>
      <c r="B13" s="101"/>
      <c r="C13" s="101"/>
      <c r="D13" s="101"/>
      <c r="E13" s="101"/>
      <c r="F13" s="101"/>
      <c r="G13" s="101"/>
      <c r="H13" s="101"/>
      <c r="I13" s="101"/>
      <c r="J13" s="101"/>
      <c r="K13" s="101"/>
      <c r="L13" s="3"/>
    </row>
    <row r="14" spans="1:11" ht="15" customHeight="1">
      <c r="A14" s="137" t="s">
        <v>48</v>
      </c>
      <c r="B14" s="138"/>
      <c r="C14" s="138"/>
      <c r="D14" s="139"/>
      <c r="E14" s="105" t="s">
        <v>10</v>
      </c>
      <c r="F14" s="106"/>
      <c r="G14" s="107" t="s">
        <v>49</v>
      </c>
      <c r="H14" s="106"/>
      <c r="I14" s="102" t="s">
        <v>12</v>
      </c>
      <c r="J14" s="87"/>
      <c r="K14" s="88"/>
    </row>
    <row r="15" spans="1:11" ht="28.5" customHeight="1">
      <c r="A15" s="114" t="s">
        <v>50</v>
      </c>
      <c r="B15" s="75"/>
      <c r="C15" s="75"/>
      <c r="D15" s="76"/>
      <c r="E15" s="4" t="s">
        <v>51</v>
      </c>
      <c r="F15" s="5" t="s">
        <v>15</v>
      </c>
      <c r="G15" s="6" t="s">
        <v>52</v>
      </c>
      <c r="H15" s="7" t="s">
        <v>17</v>
      </c>
      <c r="I15" s="8" t="s">
        <v>18</v>
      </c>
      <c r="J15" s="108">
        <v>21.25</v>
      </c>
      <c r="K15" s="80"/>
    </row>
    <row r="16" spans="1:11" ht="12" customHeight="1" hidden="1">
      <c r="A16" s="109"/>
      <c r="B16" s="99"/>
      <c r="C16" s="99"/>
      <c r="D16" s="99"/>
      <c r="E16" s="99"/>
      <c r="F16" s="99"/>
      <c r="G16" s="99"/>
      <c r="H16" s="99"/>
      <c r="I16" s="99"/>
      <c r="J16" s="99"/>
      <c r="K16" s="9"/>
    </row>
    <row r="17" spans="1:11" ht="13.5" customHeight="1">
      <c r="A17" s="115" t="s">
        <v>42</v>
      </c>
      <c r="B17" s="116"/>
      <c r="C17" s="116"/>
      <c r="D17" s="117"/>
      <c r="E17" s="10"/>
      <c r="F17" s="11" t="s">
        <v>15</v>
      </c>
      <c r="G17" s="12">
        <v>89</v>
      </c>
      <c r="H17" s="13" t="s">
        <v>17</v>
      </c>
      <c r="I17" s="14" t="s">
        <v>18</v>
      </c>
      <c r="J17" s="104">
        <f aca="true" t="shared" si="0" ref="J17:J24">E17*(G17/100)</f>
        <v>0</v>
      </c>
      <c r="K17" s="80"/>
    </row>
    <row r="18" spans="1:11" ht="13.5" customHeight="1">
      <c r="A18" s="110" t="s">
        <v>20</v>
      </c>
      <c r="B18" s="99"/>
      <c r="C18" s="99"/>
      <c r="D18" s="111"/>
      <c r="E18" s="15"/>
      <c r="F18" s="16" t="s">
        <v>15</v>
      </c>
      <c r="G18" s="17">
        <v>85</v>
      </c>
      <c r="H18" s="18" t="s">
        <v>17</v>
      </c>
      <c r="I18" s="19" t="s">
        <v>18</v>
      </c>
      <c r="J18" s="103">
        <f t="shared" si="0"/>
        <v>0</v>
      </c>
      <c r="K18" s="80"/>
    </row>
    <row r="19" spans="1:11" ht="13.5" customHeight="1">
      <c r="A19" s="115" t="s">
        <v>21</v>
      </c>
      <c r="B19" s="116"/>
      <c r="C19" s="116"/>
      <c r="D19" s="117"/>
      <c r="E19" s="20"/>
      <c r="F19" s="11" t="s">
        <v>15</v>
      </c>
      <c r="G19" s="12">
        <v>40</v>
      </c>
      <c r="H19" s="13" t="s">
        <v>17</v>
      </c>
      <c r="I19" s="14" t="s">
        <v>18</v>
      </c>
      <c r="J19" s="104">
        <f t="shared" si="0"/>
        <v>0</v>
      </c>
      <c r="K19" s="80"/>
    </row>
    <row r="20" spans="1:11" ht="13.5" customHeight="1">
      <c r="A20" s="110" t="s">
        <v>43</v>
      </c>
      <c r="B20" s="99"/>
      <c r="C20" s="99"/>
      <c r="D20" s="111"/>
      <c r="E20" s="15"/>
      <c r="F20" s="16" t="s">
        <v>15</v>
      </c>
      <c r="G20" s="17">
        <v>45</v>
      </c>
      <c r="H20" s="21" t="s">
        <v>17</v>
      </c>
      <c r="I20" s="19" t="s">
        <v>18</v>
      </c>
      <c r="J20" s="103">
        <f t="shared" si="0"/>
        <v>0</v>
      </c>
      <c r="K20" s="80"/>
    </row>
    <row r="21" spans="1:11" ht="13.5" customHeight="1">
      <c r="A21" s="115" t="s">
        <v>23</v>
      </c>
      <c r="B21" s="116"/>
      <c r="C21" s="116"/>
      <c r="D21" s="117"/>
      <c r="E21" s="20"/>
      <c r="F21" s="11" t="s">
        <v>15</v>
      </c>
      <c r="G21" s="12">
        <v>60</v>
      </c>
      <c r="H21" s="13" t="s">
        <v>17</v>
      </c>
      <c r="I21" s="14" t="s">
        <v>18</v>
      </c>
      <c r="J21" s="104">
        <f t="shared" si="0"/>
        <v>0</v>
      </c>
      <c r="K21" s="80"/>
    </row>
    <row r="22" spans="1:11" ht="13.5" customHeight="1">
      <c r="A22" s="110" t="s">
        <v>24</v>
      </c>
      <c r="B22" s="99"/>
      <c r="C22" s="99"/>
      <c r="D22" s="111"/>
      <c r="E22" s="15"/>
      <c r="F22" s="16" t="s">
        <v>15</v>
      </c>
      <c r="G22" s="17">
        <v>76</v>
      </c>
      <c r="H22" s="21" t="s">
        <v>17</v>
      </c>
      <c r="I22" s="19" t="s">
        <v>18</v>
      </c>
      <c r="J22" s="103">
        <f t="shared" si="0"/>
        <v>0</v>
      </c>
      <c r="K22" s="80"/>
    </row>
    <row r="23" spans="1:11" ht="13.5" customHeight="1">
      <c r="A23" s="115" t="s">
        <v>4</v>
      </c>
      <c r="B23" s="116"/>
      <c r="C23" s="116"/>
      <c r="D23" s="117"/>
      <c r="E23" s="20"/>
      <c r="F23" s="11" t="s">
        <v>15</v>
      </c>
      <c r="G23" s="12"/>
      <c r="H23" s="13" t="s">
        <v>17</v>
      </c>
      <c r="I23" s="14" t="s">
        <v>18</v>
      </c>
      <c r="J23" s="104">
        <f t="shared" si="0"/>
        <v>0</v>
      </c>
      <c r="K23" s="80"/>
    </row>
    <row r="24" spans="1:11" ht="15" customHeight="1">
      <c r="A24" s="118" t="s">
        <v>4</v>
      </c>
      <c r="B24" s="119"/>
      <c r="C24" s="119"/>
      <c r="D24" s="93"/>
      <c r="E24" s="22"/>
      <c r="F24" s="23" t="s">
        <v>15</v>
      </c>
      <c r="G24" s="24"/>
      <c r="H24" s="25" t="s">
        <v>17</v>
      </c>
      <c r="I24" s="26" t="s">
        <v>18</v>
      </c>
      <c r="J24" s="125">
        <f t="shared" si="0"/>
        <v>0</v>
      </c>
      <c r="K24" s="126"/>
    </row>
    <row r="25" spans="1:11" ht="27.75" customHeight="1">
      <c r="A25" s="27"/>
      <c r="B25" s="120"/>
      <c r="C25" s="83"/>
      <c r="D25" s="83"/>
      <c r="E25" s="27"/>
      <c r="F25" s="28"/>
      <c r="G25" s="121" t="s">
        <v>25</v>
      </c>
      <c r="H25" s="122"/>
      <c r="I25" s="127">
        <f>SUM(J17,J18,J19,J20,J21,J22,J23,J24)</f>
        <v>0</v>
      </c>
      <c r="J25" s="128"/>
      <c r="K25" s="129"/>
    </row>
    <row r="26" spans="1:11" ht="32.25" customHeight="1">
      <c r="A26" s="29">
        <f>D12</f>
        <v>0</v>
      </c>
      <c r="B26" s="30" t="s">
        <v>26</v>
      </c>
      <c r="C26" s="31">
        <f>I25</f>
        <v>0</v>
      </c>
      <c r="D26" s="30" t="s">
        <v>18</v>
      </c>
      <c r="E26" s="32">
        <f>A26-C26</f>
        <v>0</v>
      </c>
      <c r="F26" s="30" t="s">
        <v>27</v>
      </c>
      <c r="G26" s="29">
        <f>D12</f>
        <v>0</v>
      </c>
      <c r="H26" s="30" t="s">
        <v>18</v>
      </c>
      <c r="I26" s="97">
        <f>IF(G26=0,"",ROUND(E26/G26,4))</f>
      </c>
      <c r="J26" s="76"/>
      <c r="K26" s="33" t="s">
        <v>44</v>
      </c>
    </row>
    <row r="27" spans="1:26" ht="31.5" customHeight="1">
      <c r="A27" s="34" t="s">
        <v>29</v>
      </c>
      <c r="B27" s="35" t="s">
        <v>30</v>
      </c>
      <c r="C27" s="36" t="s">
        <v>31</v>
      </c>
      <c r="D27" s="35"/>
      <c r="E27" s="34" t="s">
        <v>32</v>
      </c>
      <c r="F27" s="35"/>
      <c r="G27" s="34" t="s">
        <v>29</v>
      </c>
      <c r="H27" s="35"/>
      <c r="I27" s="98" t="s">
        <v>32</v>
      </c>
      <c r="J27" s="99"/>
      <c r="K27" s="3"/>
      <c r="L27" s="3"/>
      <c r="M27" s="3"/>
      <c r="N27" s="3"/>
      <c r="O27" s="3"/>
      <c r="P27" s="3"/>
      <c r="Q27" s="3"/>
      <c r="R27" s="3"/>
      <c r="S27" s="3"/>
      <c r="T27" s="3"/>
      <c r="U27" s="3"/>
      <c r="V27" s="3"/>
      <c r="W27" s="3"/>
      <c r="X27" s="3"/>
      <c r="Y27" s="3"/>
      <c r="Z27" s="3"/>
    </row>
    <row r="28" spans="1:26" ht="39" customHeight="1">
      <c r="A28" s="37"/>
      <c r="B28" s="35"/>
      <c r="C28" s="36"/>
      <c r="D28" s="38" t="s">
        <v>18</v>
      </c>
      <c r="E28" s="39" t="str">
        <f>IF(ISERROR(I26*100)," ",I26*100)</f>
        <v> </v>
      </c>
      <c r="F28" s="123" t="s">
        <v>17</v>
      </c>
      <c r="G28" s="124"/>
      <c r="H28" s="40"/>
      <c r="I28" s="41"/>
      <c r="J28" s="41"/>
      <c r="K28" s="3"/>
      <c r="L28" s="3"/>
      <c r="M28" s="3"/>
      <c r="N28" s="3"/>
      <c r="O28" s="3"/>
      <c r="P28" s="3"/>
      <c r="Q28" s="3"/>
      <c r="R28" s="3"/>
      <c r="S28" s="3"/>
      <c r="T28" s="3"/>
      <c r="U28" s="3"/>
      <c r="V28" s="3"/>
      <c r="W28" s="3"/>
      <c r="X28" s="3"/>
      <c r="Y28" s="3"/>
      <c r="Z28" s="3"/>
    </row>
    <row r="29" spans="4:6" ht="16.5" customHeight="1">
      <c r="D29" s="42" t="s">
        <v>33</v>
      </c>
      <c r="F29" s="43"/>
    </row>
    <row r="31" spans="1:11" ht="12.75" customHeight="1">
      <c r="A31" s="112" t="s">
        <v>53</v>
      </c>
      <c r="B31" s="83"/>
      <c r="C31" s="83"/>
      <c r="D31" s="83"/>
      <c r="E31" s="83"/>
      <c r="F31" s="83"/>
      <c r="G31" s="83"/>
      <c r="H31" s="83"/>
      <c r="I31" s="83"/>
      <c r="J31" s="83"/>
      <c r="K31" s="83"/>
    </row>
    <row r="32" spans="1:11" ht="12.75" customHeight="1">
      <c r="A32" s="83"/>
      <c r="B32" s="83"/>
      <c r="C32" s="83"/>
      <c r="D32" s="83"/>
      <c r="E32" s="83"/>
      <c r="F32" s="83"/>
      <c r="G32" s="83"/>
      <c r="H32" s="83"/>
      <c r="I32" s="83"/>
      <c r="J32" s="83"/>
      <c r="K32" s="83"/>
    </row>
    <row r="33" spans="1:11" ht="12.75" customHeight="1">
      <c r="A33" s="83"/>
      <c r="B33" s="83"/>
      <c r="C33" s="83"/>
      <c r="D33" s="83"/>
      <c r="E33" s="83"/>
      <c r="F33" s="83"/>
      <c r="G33" s="83"/>
      <c r="H33" s="83"/>
      <c r="I33" s="83"/>
      <c r="J33" s="83"/>
      <c r="K33" s="83"/>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46">
    <mergeCell ref="A20:D20"/>
    <mergeCell ref="A21:D21"/>
    <mergeCell ref="A22:D22"/>
    <mergeCell ref="J20:K20"/>
    <mergeCell ref="J21:K21"/>
    <mergeCell ref="J22:K22"/>
    <mergeCell ref="C1:K1"/>
    <mergeCell ref="A1:B1"/>
    <mergeCell ref="J17:K17"/>
    <mergeCell ref="J18:K18"/>
    <mergeCell ref="J19:K19"/>
    <mergeCell ref="A13:K13"/>
    <mergeCell ref="A14:D14"/>
    <mergeCell ref="E14:F14"/>
    <mergeCell ref="G14:H14"/>
    <mergeCell ref="I14:K14"/>
    <mergeCell ref="J15:K15"/>
    <mergeCell ref="A16:J16"/>
    <mergeCell ref="A15:D15"/>
    <mergeCell ref="A17:D17"/>
    <mergeCell ref="A18:D18"/>
    <mergeCell ref="A19:D19"/>
    <mergeCell ref="A12:C12"/>
    <mergeCell ref="D12:F12"/>
    <mergeCell ref="A2:K6"/>
    <mergeCell ref="A8:C8"/>
    <mergeCell ref="D8:F8"/>
    <mergeCell ref="G8:K8"/>
    <mergeCell ref="D9:F9"/>
    <mergeCell ref="G9:K12"/>
    <mergeCell ref="A9:C9"/>
    <mergeCell ref="A10:C10"/>
    <mergeCell ref="D10:F10"/>
    <mergeCell ref="A11:C11"/>
    <mergeCell ref="D11:F11"/>
    <mergeCell ref="F28:G28"/>
    <mergeCell ref="A31:K33"/>
    <mergeCell ref="A23:D23"/>
    <mergeCell ref="A24:D24"/>
    <mergeCell ref="B25:D25"/>
    <mergeCell ref="G25:H25"/>
    <mergeCell ref="I25:K25"/>
    <mergeCell ref="I26:J26"/>
    <mergeCell ref="I27:J27"/>
    <mergeCell ref="J23:K23"/>
    <mergeCell ref="J24:K24"/>
  </mergeCells>
  <printOptions/>
  <pageMargins left="0.7" right="0.7" top="0.75" bottom="0.75" header="0" footer="0"/>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sheetPr codeName="Sheet5"/>
  <dimension ref="A1:Z33"/>
  <sheetViews>
    <sheetView showGridLines="0" zoomScale="150" zoomScaleNormal="150" zoomScalePageLayoutView="0" workbookViewId="0" topLeftCell="A1">
      <selection activeCell="G9" sqref="G9:K12"/>
    </sheetView>
  </sheetViews>
  <sheetFormatPr defaultColWidth="14.57421875" defaultRowHeight="15" customHeight="1"/>
  <cols>
    <col min="1" max="1" width="9.00390625" style="0" customWidth="1"/>
    <col min="2" max="2" width="4.28125" style="0" customWidth="1"/>
    <col min="3" max="3" width="11.28125" style="0" customWidth="1"/>
    <col min="4" max="4" width="6.00390625" style="0" customWidth="1"/>
    <col min="5" max="5" width="15.140625" style="0" customWidth="1"/>
    <col min="6" max="6" width="2.7109375" style="0" customWidth="1"/>
    <col min="7" max="7" width="14.7109375" style="0" customWidth="1"/>
    <col min="8" max="8" width="4.28125" style="0" customWidth="1"/>
    <col min="9" max="9" width="4.8515625" style="0" customWidth="1"/>
    <col min="10" max="10" width="5.28125" style="0" customWidth="1"/>
    <col min="11" max="11" width="8.7109375" style="0" customWidth="1"/>
    <col min="12" max="12" width="8.8515625" style="0" customWidth="1"/>
    <col min="13" max="26" width="10.00390625" style="0" customWidth="1"/>
    <col min="27" max="16384" width="14.421875" style="0" customWidth="1"/>
  </cols>
  <sheetData>
    <row r="1" spans="1:11" s="70" customFormat="1" ht="60" customHeight="1">
      <c r="A1" s="73"/>
      <c r="B1" s="72"/>
      <c r="C1" s="71" t="s">
        <v>0</v>
      </c>
      <c r="D1" s="72"/>
      <c r="E1" s="72"/>
      <c r="F1" s="72"/>
      <c r="G1" s="72"/>
      <c r="H1" s="72"/>
      <c r="I1" s="72"/>
      <c r="J1" s="72"/>
      <c r="K1" s="72"/>
    </row>
    <row r="2" spans="1:11" ht="12.75" customHeight="1">
      <c r="A2" s="130" t="s">
        <v>132</v>
      </c>
      <c r="B2" s="83"/>
      <c r="C2" s="83"/>
      <c r="D2" s="83"/>
      <c r="E2" s="83"/>
      <c r="F2" s="83"/>
      <c r="G2" s="83"/>
      <c r="H2" s="83"/>
      <c r="I2" s="83"/>
      <c r="J2" s="83"/>
      <c r="K2" s="83"/>
    </row>
    <row r="3" spans="1:11" ht="12.75" customHeight="1">
      <c r="A3" s="83"/>
      <c r="B3" s="83"/>
      <c r="C3" s="83"/>
      <c r="D3" s="83"/>
      <c r="E3" s="83"/>
      <c r="F3" s="83"/>
      <c r="G3" s="83"/>
      <c r="H3" s="83"/>
      <c r="I3" s="83"/>
      <c r="J3" s="83"/>
      <c r="K3" s="83"/>
    </row>
    <row r="4" spans="1:11" ht="12.75" customHeight="1">
      <c r="A4" s="83"/>
      <c r="B4" s="83"/>
      <c r="C4" s="83"/>
      <c r="D4" s="83"/>
      <c r="E4" s="83"/>
      <c r="F4" s="83"/>
      <c r="G4" s="83"/>
      <c r="H4" s="83"/>
      <c r="I4" s="83"/>
      <c r="J4" s="83"/>
      <c r="K4" s="83"/>
    </row>
    <row r="5" spans="1:11" ht="12.75" customHeight="1">
      <c r="A5" s="83"/>
      <c r="B5" s="83"/>
      <c r="C5" s="83"/>
      <c r="D5" s="83"/>
      <c r="E5" s="83"/>
      <c r="F5" s="83"/>
      <c r="G5" s="83"/>
      <c r="H5" s="83"/>
      <c r="I5" s="83"/>
      <c r="J5" s="83"/>
      <c r="K5" s="83"/>
    </row>
    <row r="6" spans="1:11" ht="18" customHeight="1">
      <c r="A6" s="83"/>
      <c r="B6" s="83"/>
      <c r="C6" s="83"/>
      <c r="D6" s="83"/>
      <c r="E6" s="83"/>
      <c r="F6" s="83"/>
      <c r="G6" s="83"/>
      <c r="H6" s="83"/>
      <c r="I6" s="83"/>
      <c r="J6" s="83"/>
      <c r="K6" s="83"/>
    </row>
    <row r="7" spans="1:11" ht="3.75" customHeight="1">
      <c r="A7" s="1"/>
      <c r="B7" s="1"/>
      <c r="C7" s="1"/>
      <c r="D7" s="1"/>
      <c r="E7" s="1"/>
      <c r="F7" s="1"/>
      <c r="G7" s="2"/>
      <c r="H7" s="2"/>
      <c r="I7" s="2"/>
      <c r="J7" s="2"/>
      <c r="K7" s="2"/>
    </row>
    <row r="8" spans="1:11" ht="24" customHeight="1">
      <c r="A8" s="84" t="s">
        <v>1</v>
      </c>
      <c r="B8" s="75"/>
      <c r="C8" s="76"/>
      <c r="D8" s="85">
        <f>IF('Ration 1'!D8=0,"",'Ration 1'!D8)</f>
      </c>
      <c r="E8" s="75"/>
      <c r="F8" s="76"/>
      <c r="G8" s="86" t="s">
        <v>2</v>
      </c>
      <c r="H8" s="87"/>
      <c r="I8" s="87"/>
      <c r="J8" s="87"/>
      <c r="K8" s="88"/>
    </row>
    <row r="9" spans="1:11" ht="18" customHeight="1">
      <c r="A9" s="74" t="s">
        <v>3</v>
      </c>
      <c r="B9" s="75"/>
      <c r="C9" s="76"/>
      <c r="D9" s="77"/>
      <c r="E9" s="75"/>
      <c r="F9" s="76"/>
      <c r="G9" s="131">
        <f>CONCATENATE(IF('Ration 1'!R9,"Dairy Cows ",""),IF('Ration 1'!S9,"Beef Slaughter ",""),IF('Ration 1'!R10,"Dairy Heifers ",""),IF('Ration 1'!S10,"Goats ",""),IF('Ration 1'!R11,"Dry Cows ",""),IF('Ration 1'!S11,"Sheep ",""),IF('Ration 1'!R12,"Beef Cows ",""),IF('Ration 1'!S12,'Ration 1'!I12,""))</f>
      </c>
      <c r="H9" s="141"/>
      <c r="I9" s="141"/>
      <c r="J9" s="141"/>
      <c r="K9" s="142"/>
    </row>
    <row r="10" spans="1:11" ht="21" customHeight="1">
      <c r="A10" s="74" t="s">
        <v>5</v>
      </c>
      <c r="B10" s="75"/>
      <c r="C10" s="76"/>
      <c r="D10" s="77"/>
      <c r="E10" s="75"/>
      <c r="F10" s="76"/>
      <c r="G10" s="143"/>
      <c r="H10" s="144"/>
      <c r="I10" s="144"/>
      <c r="J10" s="144"/>
      <c r="K10" s="145"/>
    </row>
    <row r="11" spans="1:11" ht="21" customHeight="1">
      <c r="A11" s="74" t="s">
        <v>6</v>
      </c>
      <c r="B11" s="75"/>
      <c r="C11" s="76"/>
      <c r="D11" s="85">
        <f>IF(OR(D9="",D10=""),0,DATEDIF(D9,D10,"d"))</f>
        <v>0</v>
      </c>
      <c r="E11" s="75"/>
      <c r="F11" s="76"/>
      <c r="G11" s="143"/>
      <c r="H11" s="144"/>
      <c r="I11" s="144"/>
      <c r="J11" s="144"/>
      <c r="K11" s="145"/>
    </row>
    <row r="12" spans="1:11" ht="25.5" customHeight="1">
      <c r="A12" s="89" t="s">
        <v>54</v>
      </c>
      <c r="B12" s="75"/>
      <c r="C12" s="76"/>
      <c r="D12" s="90">
        <f>IF('Ration 1'!D12=0,0,'Ration 1'!D12)</f>
        <v>0</v>
      </c>
      <c r="E12" s="75"/>
      <c r="F12" s="91"/>
      <c r="G12" s="146"/>
      <c r="H12" s="147"/>
      <c r="I12" s="147"/>
      <c r="J12" s="147"/>
      <c r="K12" s="148"/>
    </row>
    <row r="13" spans="1:12" ht="44.25" customHeight="1">
      <c r="A13" s="100" t="s">
        <v>55</v>
      </c>
      <c r="B13" s="101"/>
      <c r="C13" s="101"/>
      <c r="D13" s="101"/>
      <c r="E13" s="101"/>
      <c r="F13" s="101"/>
      <c r="G13" s="101"/>
      <c r="H13" s="101"/>
      <c r="I13" s="101"/>
      <c r="J13" s="101"/>
      <c r="K13" s="101"/>
      <c r="L13" s="3"/>
    </row>
    <row r="14" spans="1:11" ht="15" customHeight="1">
      <c r="A14" s="137" t="s">
        <v>56</v>
      </c>
      <c r="B14" s="138"/>
      <c r="C14" s="138"/>
      <c r="D14" s="139"/>
      <c r="E14" s="105" t="s">
        <v>10</v>
      </c>
      <c r="F14" s="106"/>
      <c r="G14" s="107" t="s">
        <v>57</v>
      </c>
      <c r="H14" s="106"/>
      <c r="I14" s="102" t="s">
        <v>12</v>
      </c>
      <c r="J14" s="87"/>
      <c r="K14" s="88"/>
    </row>
    <row r="15" spans="1:11" ht="29.25" customHeight="1">
      <c r="A15" s="114" t="s">
        <v>58</v>
      </c>
      <c r="B15" s="75"/>
      <c r="C15" s="75"/>
      <c r="D15" s="76"/>
      <c r="E15" s="4" t="s">
        <v>59</v>
      </c>
      <c r="F15" s="5" t="s">
        <v>15</v>
      </c>
      <c r="G15" s="6" t="s">
        <v>60</v>
      </c>
      <c r="H15" s="7" t="s">
        <v>17</v>
      </c>
      <c r="I15" s="8" t="s">
        <v>18</v>
      </c>
      <c r="J15" s="108">
        <v>21.25</v>
      </c>
      <c r="K15" s="80"/>
    </row>
    <row r="16" spans="1:11" ht="12" customHeight="1" hidden="1">
      <c r="A16" s="109"/>
      <c r="B16" s="99"/>
      <c r="C16" s="99"/>
      <c r="D16" s="99"/>
      <c r="E16" s="99"/>
      <c r="F16" s="99"/>
      <c r="G16" s="99"/>
      <c r="H16" s="99"/>
      <c r="I16" s="99"/>
      <c r="J16" s="99"/>
      <c r="K16" s="9"/>
    </row>
    <row r="17" spans="1:11" ht="13.5" customHeight="1">
      <c r="A17" s="115" t="s">
        <v>42</v>
      </c>
      <c r="B17" s="116"/>
      <c r="C17" s="116"/>
      <c r="D17" s="117"/>
      <c r="E17" s="10"/>
      <c r="F17" s="11" t="s">
        <v>15</v>
      </c>
      <c r="G17" s="12">
        <v>89</v>
      </c>
      <c r="H17" s="13" t="s">
        <v>17</v>
      </c>
      <c r="I17" s="14" t="s">
        <v>18</v>
      </c>
      <c r="J17" s="104">
        <f aca="true" t="shared" si="0" ref="J17:J24">E17*(G17/100)</f>
        <v>0</v>
      </c>
      <c r="K17" s="80"/>
    </row>
    <row r="18" spans="1:11" ht="13.5" customHeight="1">
      <c r="A18" s="110" t="s">
        <v>20</v>
      </c>
      <c r="B18" s="99"/>
      <c r="C18" s="99"/>
      <c r="D18" s="111"/>
      <c r="E18" s="15"/>
      <c r="F18" s="16" t="s">
        <v>15</v>
      </c>
      <c r="G18" s="17">
        <v>85</v>
      </c>
      <c r="H18" s="18" t="s">
        <v>17</v>
      </c>
      <c r="I18" s="19" t="s">
        <v>18</v>
      </c>
      <c r="J18" s="103">
        <f t="shared" si="0"/>
        <v>0</v>
      </c>
      <c r="K18" s="80"/>
    </row>
    <row r="19" spans="1:11" ht="13.5" customHeight="1">
      <c r="A19" s="115" t="s">
        <v>21</v>
      </c>
      <c r="B19" s="116"/>
      <c r="C19" s="116"/>
      <c r="D19" s="117"/>
      <c r="E19" s="20"/>
      <c r="F19" s="11" t="s">
        <v>15</v>
      </c>
      <c r="G19" s="12">
        <v>40</v>
      </c>
      <c r="H19" s="13" t="s">
        <v>17</v>
      </c>
      <c r="I19" s="14" t="s">
        <v>18</v>
      </c>
      <c r="J19" s="104">
        <f t="shared" si="0"/>
        <v>0</v>
      </c>
      <c r="K19" s="80"/>
    </row>
    <row r="20" spans="1:11" ht="13.5" customHeight="1">
      <c r="A20" s="110" t="s">
        <v>43</v>
      </c>
      <c r="B20" s="99"/>
      <c r="C20" s="99"/>
      <c r="D20" s="111"/>
      <c r="E20" s="15"/>
      <c r="F20" s="16" t="s">
        <v>15</v>
      </c>
      <c r="G20" s="17">
        <v>45</v>
      </c>
      <c r="H20" s="21" t="s">
        <v>17</v>
      </c>
      <c r="I20" s="19" t="s">
        <v>18</v>
      </c>
      <c r="J20" s="103">
        <f t="shared" si="0"/>
        <v>0</v>
      </c>
      <c r="K20" s="80"/>
    </row>
    <row r="21" spans="1:11" ht="13.5" customHeight="1">
      <c r="A21" s="115" t="s">
        <v>23</v>
      </c>
      <c r="B21" s="116"/>
      <c r="C21" s="116"/>
      <c r="D21" s="117"/>
      <c r="E21" s="20"/>
      <c r="F21" s="11" t="s">
        <v>15</v>
      </c>
      <c r="G21" s="12">
        <v>60</v>
      </c>
      <c r="H21" s="13" t="s">
        <v>17</v>
      </c>
      <c r="I21" s="14" t="s">
        <v>18</v>
      </c>
      <c r="J21" s="104">
        <f t="shared" si="0"/>
        <v>0</v>
      </c>
      <c r="K21" s="80"/>
    </row>
    <row r="22" spans="1:11" ht="13.5" customHeight="1">
      <c r="A22" s="110" t="s">
        <v>24</v>
      </c>
      <c r="B22" s="99"/>
      <c r="C22" s="99"/>
      <c r="D22" s="111"/>
      <c r="E22" s="15"/>
      <c r="F22" s="16" t="s">
        <v>15</v>
      </c>
      <c r="G22" s="17">
        <v>76</v>
      </c>
      <c r="H22" s="21" t="s">
        <v>17</v>
      </c>
      <c r="I22" s="19" t="s">
        <v>18</v>
      </c>
      <c r="J22" s="103">
        <f t="shared" si="0"/>
        <v>0</v>
      </c>
      <c r="K22" s="80"/>
    </row>
    <row r="23" spans="1:11" ht="13.5" customHeight="1">
      <c r="A23" s="115" t="s">
        <v>4</v>
      </c>
      <c r="B23" s="116"/>
      <c r="C23" s="116"/>
      <c r="D23" s="117"/>
      <c r="E23" s="20"/>
      <c r="F23" s="11" t="s">
        <v>15</v>
      </c>
      <c r="G23" s="12"/>
      <c r="H23" s="13" t="s">
        <v>17</v>
      </c>
      <c r="I23" s="14" t="s">
        <v>18</v>
      </c>
      <c r="J23" s="104">
        <f t="shared" si="0"/>
        <v>0</v>
      </c>
      <c r="K23" s="80"/>
    </row>
    <row r="24" spans="1:11" ht="15" customHeight="1">
      <c r="A24" s="118" t="s">
        <v>4</v>
      </c>
      <c r="B24" s="119"/>
      <c r="C24" s="119"/>
      <c r="D24" s="93"/>
      <c r="E24" s="22"/>
      <c r="F24" s="23" t="s">
        <v>15</v>
      </c>
      <c r="G24" s="24"/>
      <c r="H24" s="25" t="s">
        <v>17</v>
      </c>
      <c r="I24" s="26" t="s">
        <v>18</v>
      </c>
      <c r="J24" s="125">
        <f t="shared" si="0"/>
        <v>0</v>
      </c>
      <c r="K24" s="126"/>
    </row>
    <row r="25" spans="1:11" ht="27.75" customHeight="1">
      <c r="A25" s="27"/>
      <c r="B25" s="120"/>
      <c r="C25" s="83"/>
      <c r="D25" s="83"/>
      <c r="E25" s="27"/>
      <c r="F25" s="28"/>
      <c r="G25" s="121" t="s">
        <v>25</v>
      </c>
      <c r="H25" s="122"/>
      <c r="I25" s="127">
        <f>SUM(J17,J18,J19,J20,J21,J22,J23,J24)</f>
        <v>0</v>
      </c>
      <c r="J25" s="128"/>
      <c r="K25" s="129"/>
    </row>
    <row r="26" spans="1:11" ht="32.25" customHeight="1">
      <c r="A26" s="29">
        <f>D12</f>
        <v>0</v>
      </c>
      <c r="B26" s="30" t="s">
        <v>26</v>
      </c>
      <c r="C26" s="31">
        <f>I25</f>
        <v>0</v>
      </c>
      <c r="D26" s="30" t="s">
        <v>18</v>
      </c>
      <c r="E26" s="32">
        <f>A26-C26</f>
        <v>0</v>
      </c>
      <c r="F26" s="30" t="s">
        <v>27</v>
      </c>
      <c r="G26" s="29">
        <f>D12</f>
        <v>0</v>
      </c>
      <c r="H26" s="30" t="s">
        <v>18</v>
      </c>
      <c r="I26" s="97">
        <f>IF(G26=0,"",ROUND(E26/G26,4))</f>
      </c>
      <c r="J26" s="76"/>
      <c r="K26" s="33" t="s">
        <v>44</v>
      </c>
    </row>
    <row r="27" spans="1:26" ht="31.5" customHeight="1">
      <c r="A27" s="34" t="s">
        <v>29</v>
      </c>
      <c r="B27" s="35" t="s">
        <v>30</v>
      </c>
      <c r="C27" s="36" t="s">
        <v>31</v>
      </c>
      <c r="D27" s="35"/>
      <c r="E27" s="34" t="s">
        <v>32</v>
      </c>
      <c r="F27" s="35"/>
      <c r="G27" s="34" t="s">
        <v>29</v>
      </c>
      <c r="H27" s="35"/>
      <c r="I27" s="98" t="s">
        <v>32</v>
      </c>
      <c r="J27" s="99"/>
      <c r="K27" s="3"/>
      <c r="L27" s="3"/>
      <c r="M27" s="3"/>
      <c r="N27" s="3"/>
      <c r="O27" s="3"/>
      <c r="P27" s="3"/>
      <c r="Q27" s="3"/>
      <c r="R27" s="3"/>
      <c r="S27" s="3"/>
      <c r="T27" s="3"/>
      <c r="U27" s="3"/>
      <c r="V27" s="3"/>
      <c r="W27" s="3"/>
      <c r="X27" s="3"/>
      <c r="Y27" s="3"/>
      <c r="Z27" s="3"/>
    </row>
    <row r="28" spans="1:26" ht="39" customHeight="1">
      <c r="A28" s="37"/>
      <c r="B28" s="35"/>
      <c r="C28" s="36"/>
      <c r="D28" s="38" t="s">
        <v>18</v>
      </c>
      <c r="E28" s="39" t="str">
        <f>IF(ISERROR(I26*100)," ",I26*100)</f>
        <v> </v>
      </c>
      <c r="F28" s="123" t="s">
        <v>17</v>
      </c>
      <c r="G28" s="124"/>
      <c r="H28" s="40"/>
      <c r="I28" s="41"/>
      <c r="J28" s="41"/>
      <c r="K28" s="3"/>
      <c r="L28" s="3"/>
      <c r="M28" s="3"/>
      <c r="N28" s="3"/>
      <c r="O28" s="3"/>
      <c r="P28" s="3"/>
      <c r="Q28" s="3"/>
      <c r="R28" s="3"/>
      <c r="S28" s="3"/>
      <c r="T28" s="3"/>
      <c r="U28" s="3"/>
      <c r="V28" s="3"/>
      <c r="W28" s="3"/>
      <c r="X28" s="3"/>
      <c r="Y28" s="3"/>
      <c r="Z28" s="3"/>
    </row>
    <row r="29" spans="4:6" ht="16.5" customHeight="1">
      <c r="D29" s="42" t="s">
        <v>33</v>
      </c>
      <c r="F29" s="43"/>
    </row>
    <row r="31" spans="1:11" ht="12.75" customHeight="1">
      <c r="A31" s="112" t="s">
        <v>61</v>
      </c>
      <c r="B31" s="83"/>
      <c r="C31" s="83"/>
      <c r="D31" s="83"/>
      <c r="E31" s="83"/>
      <c r="F31" s="83"/>
      <c r="G31" s="83"/>
      <c r="H31" s="83"/>
      <c r="I31" s="83"/>
      <c r="J31" s="83"/>
      <c r="K31" s="83"/>
    </row>
    <row r="32" spans="1:11" ht="12.75" customHeight="1">
      <c r="A32" s="83"/>
      <c r="B32" s="83"/>
      <c r="C32" s="83"/>
      <c r="D32" s="83"/>
      <c r="E32" s="83"/>
      <c r="F32" s="83"/>
      <c r="G32" s="83"/>
      <c r="H32" s="83"/>
      <c r="I32" s="83"/>
      <c r="J32" s="83"/>
      <c r="K32" s="83"/>
    </row>
    <row r="33" spans="1:11" ht="12.75" customHeight="1">
      <c r="A33" s="83"/>
      <c r="B33" s="83"/>
      <c r="C33" s="83"/>
      <c r="D33" s="83"/>
      <c r="E33" s="83"/>
      <c r="F33" s="83"/>
      <c r="G33" s="83"/>
      <c r="H33" s="83"/>
      <c r="I33" s="83"/>
      <c r="J33" s="83"/>
      <c r="K33" s="83"/>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46">
    <mergeCell ref="A20:D20"/>
    <mergeCell ref="A21:D21"/>
    <mergeCell ref="A22:D22"/>
    <mergeCell ref="J20:K20"/>
    <mergeCell ref="J21:K21"/>
    <mergeCell ref="J22:K22"/>
    <mergeCell ref="C1:K1"/>
    <mergeCell ref="A1:B1"/>
    <mergeCell ref="J17:K17"/>
    <mergeCell ref="J18:K18"/>
    <mergeCell ref="J19:K19"/>
    <mergeCell ref="A13:K13"/>
    <mergeCell ref="A14:D14"/>
    <mergeCell ref="E14:F14"/>
    <mergeCell ref="G14:H14"/>
    <mergeCell ref="I14:K14"/>
    <mergeCell ref="J15:K15"/>
    <mergeCell ref="A16:J16"/>
    <mergeCell ref="A15:D15"/>
    <mergeCell ref="A17:D17"/>
    <mergeCell ref="A18:D18"/>
    <mergeCell ref="A19:D19"/>
    <mergeCell ref="A12:C12"/>
    <mergeCell ref="D12:F12"/>
    <mergeCell ref="A2:K6"/>
    <mergeCell ref="A8:C8"/>
    <mergeCell ref="D8:F8"/>
    <mergeCell ref="G8:K8"/>
    <mergeCell ref="D9:F9"/>
    <mergeCell ref="G9:K12"/>
    <mergeCell ref="A9:C9"/>
    <mergeCell ref="A10:C10"/>
    <mergeCell ref="D10:F10"/>
    <mergeCell ref="A11:C11"/>
    <mergeCell ref="D11:F11"/>
    <mergeCell ref="F28:G28"/>
    <mergeCell ref="A31:K33"/>
    <mergeCell ref="A23:D23"/>
    <mergeCell ref="A24:D24"/>
    <mergeCell ref="B25:D25"/>
    <mergeCell ref="G25:H25"/>
    <mergeCell ref="I25:K25"/>
    <mergeCell ref="I26:J26"/>
    <mergeCell ref="I27:J27"/>
    <mergeCell ref="J23:K23"/>
    <mergeCell ref="J24:K24"/>
  </mergeCells>
  <printOptions/>
  <pageMargins left="0.7" right="0.7" top="0.75" bottom="0.75" header="0" footer="0"/>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sheetPr codeName="Sheet6"/>
  <dimension ref="A1:Z33"/>
  <sheetViews>
    <sheetView showGridLines="0" zoomScale="150" zoomScaleNormal="150" zoomScalePageLayoutView="0" workbookViewId="0" topLeftCell="A1">
      <selection activeCell="G9" sqref="G9:K12"/>
    </sheetView>
  </sheetViews>
  <sheetFormatPr defaultColWidth="14.57421875" defaultRowHeight="15" customHeight="1"/>
  <cols>
    <col min="1" max="1" width="9.00390625" style="0" customWidth="1"/>
    <col min="2" max="2" width="4.28125" style="0" customWidth="1"/>
    <col min="3" max="3" width="11.28125" style="0" customWidth="1"/>
    <col min="4" max="4" width="6.00390625" style="0" customWidth="1"/>
    <col min="5" max="5" width="15.140625" style="0" customWidth="1"/>
    <col min="6" max="6" width="2.7109375" style="0" customWidth="1"/>
    <col min="7" max="7" width="14.7109375" style="0" customWidth="1"/>
    <col min="8" max="8" width="4.28125" style="0" customWidth="1"/>
    <col min="9" max="9" width="4.8515625" style="0" customWidth="1"/>
    <col min="10" max="10" width="5.28125" style="0" customWidth="1"/>
    <col min="11" max="11" width="8.7109375" style="0" customWidth="1"/>
    <col min="12" max="12" width="8.8515625" style="0" customWidth="1"/>
    <col min="13" max="26" width="10.00390625" style="0" customWidth="1"/>
    <col min="27" max="16384" width="14.421875" style="0" customWidth="1"/>
  </cols>
  <sheetData>
    <row r="1" spans="1:11" s="70" customFormat="1" ht="60" customHeight="1">
      <c r="A1" s="73"/>
      <c r="B1" s="72"/>
      <c r="C1" s="71" t="s">
        <v>0</v>
      </c>
      <c r="D1" s="72"/>
      <c r="E1" s="72"/>
      <c r="F1" s="72"/>
      <c r="G1" s="72"/>
      <c r="H1" s="72"/>
      <c r="I1" s="72"/>
      <c r="J1" s="72"/>
      <c r="K1" s="72"/>
    </row>
    <row r="2" spans="1:11" ht="12.75" customHeight="1">
      <c r="A2" s="130" t="s">
        <v>132</v>
      </c>
      <c r="B2" s="83"/>
      <c r="C2" s="83"/>
      <c r="D2" s="83"/>
      <c r="E2" s="83"/>
      <c r="F2" s="83"/>
      <c r="G2" s="83"/>
      <c r="H2" s="83"/>
      <c r="I2" s="83"/>
      <c r="J2" s="83"/>
      <c r="K2" s="83"/>
    </row>
    <row r="3" spans="1:11" ht="12.75" customHeight="1">
      <c r="A3" s="83"/>
      <c r="B3" s="83"/>
      <c r="C3" s="83"/>
      <c r="D3" s="83"/>
      <c r="E3" s="83"/>
      <c r="F3" s="83"/>
      <c r="G3" s="83"/>
      <c r="H3" s="83"/>
      <c r="I3" s="83"/>
      <c r="J3" s="83"/>
      <c r="K3" s="83"/>
    </row>
    <row r="4" spans="1:11" ht="12.75" customHeight="1">
      <c r="A4" s="83"/>
      <c r="B4" s="83"/>
      <c r="C4" s="83"/>
      <c r="D4" s="83"/>
      <c r="E4" s="83"/>
      <c r="F4" s="83"/>
      <c r="G4" s="83"/>
      <c r="H4" s="83"/>
      <c r="I4" s="83"/>
      <c r="J4" s="83"/>
      <c r="K4" s="83"/>
    </row>
    <row r="5" spans="1:11" ht="12.75" customHeight="1">
      <c r="A5" s="83"/>
      <c r="B5" s="83"/>
      <c r="C5" s="83"/>
      <c r="D5" s="83"/>
      <c r="E5" s="83"/>
      <c r="F5" s="83"/>
      <c r="G5" s="83"/>
      <c r="H5" s="83"/>
      <c r="I5" s="83"/>
      <c r="J5" s="83"/>
      <c r="K5" s="83"/>
    </row>
    <row r="6" spans="1:11" ht="18" customHeight="1">
      <c r="A6" s="83"/>
      <c r="B6" s="83"/>
      <c r="C6" s="83"/>
      <c r="D6" s="83"/>
      <c r="E6" s="83"/>
      <c r="F6" s="83"/>
      <c r="G6" s="83"/>
      <c r="H6" s="83"/>
      <c r="I6" s="83"/>
      <c r="J6" s="83"/>
      <c r="K6" s="83"/>
    </row>
    <row r="7" spans="1:11" ht="3.75" customHeight="1">
      <c r="A7" s="1"/>
      <c r="B7" s="1"/>
      <c r="C7" s="1"/>
      <c r="D7" s="1"/>
      <c r="E7" s="1"/>
      <c r="F7" s="1"/>
      <c r="G7" s="2"/>
      <c r="H7" s="2"/>
      <c r="I7" s="2"/>
      <c r="J7" s="2"/>
      <c r="K7" s="2"/>
    </row>
    <row r="8" spans="1:11" ht="24" customHeight="1">
      <c r="A8" s="84" t="s">
        <v>1</v>
      </c>
      <c r="B8" s="75"/>
      <c r="C8" s="76"/>
      <c r="D8" s="85">
        <f>IF('Ration 1'!D8=0,"",'Ration 1'!D8)</f>
      </c>
      <c r="E8" s="75"/>
      <c r="F8" s="76"/>
      <c r="G8" s="86" t="s">
        <v>2</v>
      </c>
      <c r="H8" s="87"/>
      <c r="I8" s="87"/>
      <c r="J8" s="87"/>
      <c r="K8" s="88"/>
    </row>
    <row r="9" spans="1:11" ht="18" customHeight="1">
      <c r="A9" s="74" t="s">
        <v>3</v>
      </c>
      <c r="B9" s="75"/>
      <c r="C9" s="76"/>
      <c r="D9" s="77"/>
      <c r="E9" s="75"/>
      <c r="F9" s="76"/>
      <c r="G9" s="131">
        <f>CONCATENATE(IF('Ration 1'!R9,"Dairy Cows ",""),IF('Ration 1'!S9,"Beef Slaughter ",""),IF('Ration 1'!R10,"Dairy Heifers ",""),IF('Ration 1'!S10,"Goats ",""),IF('Ration 1'!R11,"Dry Cows ",""),IF('Ration 1'!S11,"Sheep ",""),IF('Ration 1'!R12,"Beef Cows ",""),IF('Ration 1'!S12,'Ration 1'!I12,""))</f>
      </c>
      <c r="H9" s="141"/>
      <c r="I9" s="141"/>
      <c r="J9" s="141"/>
      <c r="K9" s="142"/>
    </row>
    <row r="10" spans="1:11" ht="21" customHeight="1">
      <c r="A10" s="74" t="s">
        <v>5</v>
      </c>
      <c r="B10" s="75"/>
      <c r="C10" s="76"/>
      <c r="D10" s="77"/>
      <c r="E10" s="75"/>
      <c r="F10" s="76"/>
      <c r="G10" s="143"/>
      <c r="H10" s="144"/>
      <c r="I10" s="144"/>
      <c r="J10" s="144"/>
      <c r="K10" s="145"/>
    </row>
    <row r="11" spans="1:11" ht="21" customHeight="1">
      <c r="A11" s="74" t="s">
        <v>6</v>
      </c>
      <c r="B11" s="75"/>
      <c r="C11" s="76"/>
      <c r="D11" s="85">
        <f>IF(OR(D9="",D10=""),0,DATEDIF(D9,D10,"d"))</f>
        <v>0</v>
      </c>
      <c r="E11" s="75"/>
      <c r="F11" s="76"/>
      <c r="G11" s="143"/>
      <c r="H11" s="144"/>
      <c r="I11" s="144"/>
      <c r="J11" s="144"/>
      <c r="K11" s="145"/>
    </row>
    <row r="12" spans="1:11" ht="25.5" customHeight="1">
      <c r="A12" s="89" t="s">
        <v>62</v>
      </c>
      <c r="B12" s="75"/>
      <c r="C12" s="76"/>
      <c r="D12" s="90">
        <f>IF('Ration 1'!D12=0,0,'Ration 1'!D12)</f>
        <v>0</v>
      </c>
      <c r="E12" s="75"/>
      <c r="F12" s="91"/>
      <c r="G12" s="146"/>
      <c r="H12" s="147"/>
      <c r="I12" s="147"/>
      <c r="J12" s="147"/>
      <c r="K12" s="148"/>
    </row>
    <row r="13" spans="1:12" ht="44.25" customHeight="1">
      <c r="A13" s="100" t="s">
        <v>63</v>
      </c>
      <c r="B13" s="101"/>
      <c r="C13" s="101"/>
      <c r="D13" s="101"/>
      <c r="E13" s="101"/>
      <c r="F13" s="101"/>
      <c r="G13" s="101"/>
      <c r="H13" s="101"/>
      <c r="I13" s="101"/>
      <c r="J13" s="101"/>
      <c r="K13" s="101"/>
      <c r="L13" s="3"/>
    </row>
    <row r="14" spans="1:11" ht="15" customHeight="1">
      <c r="A14" s="137" t="s">
        <v>64</v>
      </c>
      <c r="B14" s="138"/>
      <c r="C14" s="138"/>
      <c r="D14" s="139"/>
      <c r="E14" s="105" t="s">
        <v>10</v>
      </c>
      <c r="F14" s="106"/>
      <c r="G14" s="107" t="s">
        <v>65</v>
      </c>
      <c r="H14" s="106"/>
      <c r="I14" s="102" t="s">
        <v>12</v>
      </c>
      <c r="J14" s="87"/>
      <c r="K14" s="88"/>
    </row>
    <row r="15" spans="1:11" ht="29.25" customHeight="1">
      <c r="A15" s="114" t="s">
        <v>66</v>
      </c>
      <c r="B15" s="75"/>
      <c r="C15" s="75"/>
      <c r="D15" s="76"/>
      <c r="E15" s="4" t="s">
        <v>67</v>
      </c>
      <c r="F15" s="5" t="s">
        <v>15</v>
      </c>
      <c r="G15" s="6" t="s">
        <v>68</v>
      </c>
      <c r="H15" s="7" t="s">
        <v>17</v>
      </c>
      <c r="I15" s="8" t="s">
        <v>18</v>
      </c>
      <c r="J15" s="108">
        <v>21.25</v>
      </c>
      <c r="K15" s="80"/>
    </row>
    <row r="16" spans="1:11" ht="12" customHeight="1" hidden="1">
      <c r="A16" s="109"/>
      <c r="B16" s="99"/>
      <c r="C16" s="99"/>
      <c r="D16" s="99"/>
      <c r="E16" s="99"/>
      <c r="F16" s="99"/>
      <c r="G16" s="99"/>
      <c r="H16" s="99"/>
      <c r="I16" s="99"/>
      <c r="J16" s="99"/>
      <c r="K16" s="9"/>
    </row>
    <row r="17" spans="1:11" ht="13.5" customHeight="1">
      <c r="A17" s="115" t="s">
        <v>42</v>
      </c>
      <c r="B17" s="116"/>
      <c r="C17" s="116"/>
      <c r="D17" s="117"/>
      <c r="E17" s="10"/>
      <c r="F17" s="11" t="s">
        <v>15</v>
      </c>
      <c r="G17" s="12">
        <v>89</v>
      </c>
      <c r="H17" s="13" t="s">
        <v>17</v>
      </c>
      <c r="I17" s="14" t="s">
        <v>18</v>
      </c>
      <c r="J17" s="104">
        <f aca="true" t="shared" si="0" ref="J17:J24">E17*(G17/100)</f>
        <v>0</v>
      </c>
      <c r="K17" s="80"/>
    </row>
    <row r="18" spans="1:11" ht="13.5" customHeight="1">
      <c r="A18" s="110" t="s">
        <v>20</v>
      </c>
      <c r="B18" s="99"/>
      <c r="C18" s="99"/>
      <c r="D18" s="111"/>
      <c r="E18" s="15"/>
      <c r="F18" s="16" t="s">
        <v>15</v>
      </c>
      <c r="G18" s="17">
        <v>85</v>
      </c>
      <c r="H18" s="18" t="s">
        <v>17</v>
      </c>
      <c r="I18" s="19" t="s">
        <v>18</v>
      </c>
      <c r="J18" s="103">
        <f t="shared" si="0"/>
        <v>0</v>
      </c>
      <c r="K18" s="80"/>
    </row>
    <row r="19" spans="1:11" ht="13.5" customHeight="1">
      <c r="A19" s="115" t="s">
        <v>21</v>
      </c>
      <c r="B19" s="116"/>
      <c r="C19" s="116"/>
      <c r="D19" s="117"/>
      <c r="E19" s="20"/>
      <c r="F19" s="11" t="s">
        <v>15</v>
      </c>
      <c r="G19" s="12">
        <v>40</v>
      </c>
      <c r="H19" s="13" t="s">
        <v>17</v>
      </c>
      <c r="I19" s="14" t="s">
        <v>18</v>
      </c>
      <c r="J19" s="104">
        <f t="shared" si="0"/>
        <v>0</v>
      </c>
      <c r="K19" s="80"/>
    </row>
    <row r="20" spans="1:11" ht="13.5" customHeight="1">
      <c r="A20" s="110" t="s">
        <v>43</v>
      </c>
      <c r="B20" s="99"/>
      <c r="C20" s="99"/>
      <c r="D20" s="111"/>
      <c r="E20" s="15"/>
      <c r="F20" s="16" t="s">
        <v>15</v>
      </c>
      <c r="G20" s="17">
        <v>45</v>
      </c>
      <c r="H20" s="21" t="s">
        <v>17</v>
      </c>
      <c r="I20" s="19" t="s">
        <v>18</v>
      </c>
      <c r="J20" s="103">
        <f t="shared" si="0"/>
        <v>0</v>
      </c>
      <c r="K20" s="80"/>
    </row>
    <row r="21" spans="1:11" ht="13.5" customHeight="1">
      <c r="A21" s="115" t="s">
        <v>23</v>
      </c>
      <c r="B21" s="116"/>
      <c r="C21" s="116"/>
      <c r="D21" s="117"/>
      <c r="E21" s="20"/>
      <c r="F21" s="11" t="s">
        <v>15</v>
      </c>
      <c r="G21" s="12">
        <v>60</v>
      </c>
      <c r="H21" s="13" t="s">
        <v>17</v>
      </c>
      <c r="I21" s="14" t="s">
        <v>18</v>
      </c>
      <c r="J21" s="104">
        <f t="shared" si="0"/>
        <v>0</v>
      </c>
      <c r="K21" s="80"/>
    </row>
    <row r="22" spans="1:11" ht="13.5" customHeight="1">
      <c r="A22" s="110" t="s">
        <v>24</v>
      </c>
      <c r="B22" s="99"/>
      <c r="C22" s="99"/>
      <c r="D22" s="111"/>
      <c r="E22" s="15"/>
      <c r="F22" s="16" t="s">
        <v>15</v>
      </c>
      <c r="G22" s="17">
        <v>76</v>
      </c>
      <c r="H22" s="21" t="s">
        <v>17</v>
      </c>
      <c r="I22" s="19" t="s">
        <v>18</v>
      </c>
      <c r="J22" s="103">
        <f t="shared" si="0"/>
        <v>0</v>
      </c>
      <c r="K22" s="80"/>
    </row>
    <row r="23" spans="1:11" ht="13.5" customHeight="1">
      <c r="A23" s="115" t="s">
        <v>4</v>
      </c>
      <c r="B23" s="116"/>
      <c r="C23" s="116"/>
      <c r="D23" s="117"/>
      <c r="E23" s="20"/>
      <c r="F23" s="11" t="s">
        <v>15</v>
      </c>
      <c r="G23" s="12"/>
      <c r="H23" s="13" t="s">
        <v>17</v>
      </c>
      <c r="I23" s="14" t="s">
        <v>18</v>
      </c>
      <c r="J23" s="104">
        <f t="shared" si="0"/>
        <v>0</v>
      </c>
      <c r="K23" s="80"/>
    </row>
    <row r="24" spans="1:11" ht="15" customHeight="1">
      <c r="A24" s="118" t="s">
        <v>4</v>
      </c>
      <c r="B24" s="119"/>
      <c r="C24" s="119"/>
      <c r="D24" s="93"/>
      <c r="E24" s="22"/>
      <c r="F24" s="23" t="s">
        <v>15</v>
      </c>
      <c r="G24" s="24"/>
      <c r="H24" s="25" t="s">
        <v>17</v>
      </c>
      <c r="I24" s="26" t="s">
        <v>18</v>
      </c>
      <c r="J24" s="125">
        <f t="shared" si="0"/>
        <v>0</v>
      </c>
      <c r="K24" s="126"/>
    </row>
    <row r="25" spans="1:11" ht="27.75" customHeight="1">
      <c r="A25" s="27"/>
      <c r="B25" s="120"/>
      <c r="C25" s="83"/>
      <c r="D25" s="83"/>
      <c r="E25" s="27"/>
      <c r="F25" s="28"/>
      <c r="G25" s="121" t="s">
        <v>25</v>
      </c>
      <c r="H25" s="122"/>
      <c r="I25" s="127">
        <f>SUM(J17,J18,J19,J20,J21,J22,J23,J24)</f>
        <v>0</v>
      </c>
      <c r="J25" s="128"/>
      <c r="K25" s="129"/>
    </row>
    <row r="26" spans="1:11" ht="32.25" customHeight="1">
      <c r="A26" s="29">
        <f>D12</f>
        <v>0</v>
      </c>
      <c r="B26" s="30" t="s">
        <v>26</v>
      </c>
      <c r="C26" s="31">
        <f>I25</f>
        <v>0</v>
      </c>
      <c r="D26" s="30" t="s">
        <v>18</v>
      </c>
      <c r="E26" s="32">
        <f>A26-C26</f>
        <v>0</v>
      </c>
      <c r="F26" s="30" t="s">
        <v>27</v>
      </c>
      <c r="G26" s="29">
        <f>D12</f>
        <v>0</v>
      </c>
      <c r="H26" s="30" t="s">
        <v>18</v>
      </c>
      <c r="I26" s="97">
        <f>IF(G26=0,"",ROUND(E26/G26,4))</f>
      </c>
      <c r="J26" s="76"/>
      <c r="K26" s="33" t="s">
        <v>44</v>
      </c>
    </row>
    <row r="27" spans="1:26" ht="31.5" customHeight="1">
      <c r="A27" s="34" t="s">
        <v>29</v>
      </c>
      <c r="B27" s="35" t="s">
        <v>30</v>
      </c>
      <c r="C27" s="36" t="s">
        <v>31</v>
      </c>
      <c r="D27" s="35"/>
      <c r="E27" s="34" t="s">
        <v>32</v>
      </c>
      <c r="F27" s="35"/>
      <c r="G27" s="34" t="s">
        <v>29</v>
      </c>
      <c r="H27" s="35"/>
      <c r="I27" s="98" t="s">
        <v>32</v>
      </c>
      <c r="J27" s="99"/>
      <c r="K27" s="3"/>
      <c r="L27" s="3"/>
      <c r="M27" s="3"/>
      <c r="N27" s="3"/>
      <c r="O27" s="3"/>
      <c r="P27" s="3"/>
      <c r="Q27" s="3"/>
      <c r="R27" s="3"/>
      <c r="S27" s="3"/>
      <c r="T27" s="3"/>
      <c r="U27" s="3"/>
      <c r="V27" s="3"/>
      <c r="W27" s="3"/>
      <c r="X27" s="3"/>
      <c r="Y27" s="3"/>
      <c r="Z27" s="3"/>
    </row>
    <row r="28" spans="1:26" ht="39" customHeight="1">
      <c r="A28" s="37"/>
      <c r="B28" s="35"/>
      <c r="C28" s="36"/>
      <c r="D28" s="38" t="s">
        <v>18</v>
      </c>
      <c r="E28" s="39" t="str">
        <f>IF(ISERROR(I26*100)," ",I26*100)</f>
        <v> </v>
      </c>
      <c r="F28" s="123" t="s">
        <v>17</v>
      </c>
      <c r="G28" s="124"/>
      <c r="H28" s="40"/>
      <c r="I28" s="41"/>
      <c r="J28" s="41"/>
      <c r="K28" s="3"/>
      <c r="L28" s="3"/>
      <c r="M28" s="3"/>
      <c r="N28" s="3"/>
      <c r="O28" s="3"/>
      <c r="P28" s="3"/>
      <c r="Q28" s="3"/>
      <c r="R28" s="3"/>
      <c r="S28" s="3"/>
      <c r="T28" s="3"/>
      <c r="U28" s="3"/>
      <c r="V28" s="3"/>
      <c r="W28" s="3"/>
      <c r="X28" s="3"/>
      <c r="Y28" s="3"/>
      <c r="Z28" s="3"/>
    </row>
    <row r="29" spans="4:6" ht="16.5" customHeight="1">
      <c r="D29" s="42" t="s">
        <v>33</v>
      </c>
      <c r="F29" s="43"/>
    </row>
    <row r="31" spans="1:11" ht="12.75" customHeight="1">
      <c r="A31" s="112" t="s">
        <v>69</v>
      </c>
      <c r="B31" s="83"/>
      <c r="C31" s="83"/>
      <c r="D31" s="83"/>
      <c r="E31" s="83"/>
      <c r="F31" s="83"/>
      <c r="G31" s="83"/>
      <c r="H31" s="83"/>
      <c r="I31" s="83"/>
      <c r="J31" s="83"/>
      <c r="K31" s="83"/>
    </row>
    <row r="32" spans="1:11" ht="12.75" customHeight="1">
      <c r="A32" s="83"/>
      <c r="B32" s="83"/>
      <c r="C32" s="83"/>
      <c r="D32" s="83"/>
      <c r="E32" s="83"/>
      <c r="F32" s="83"/>
      <c r="G32" s="83"/>
      <c r="H32" s="83"/>
      <c r="I32" s="83"/>
      <c r="J32" s="83"/>
      <c r="K32" s="83"/>
    </row>
    <row r="33" spans="1:11" ht="12.75" customHeight="1">
      <c r="A33" s="83"/>
      <c r="B33" s="83"/>
      <c r="C33" s="83"/>
      <c r="D33" s="83"/>
      <c r="E33" s="83"/>
      <c r="F33" s="83"/>
      <c r="G33" s="83"/>
      <c r="H33" s="83"/>
      <c r="I33" s="83"/>
      <c r="J33" s="83"/>
      <c r="K33" s="83"/>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46">
    <mergeCell ref="A20:D20"/>
    <mergeCell ref="A21:D21"/>
    <mergeCell ref="A22:D22"/>
    <mergeCell ref="J20:K20"/>
    <mergeCell ref="J21:K21"/>
    <mergeCell ref="J22:K22"/>
    <mergeCell ref="C1:K1"/>
    <mergeCell ref="A1:B1"/>
    <mergeCell ref="J17:K17"/>
    <mergeCell ref="J18:K18"/>
    <mergeCell ref="J19:K19"/>
    <mergeCell ref="A13:K13"/>
    <mergeCell ref="A14:D14"/>
    <mergeCell ref="E14:F14"/>
    <mergeCell ref="G14:H14"/>
    <mergeCell ref="I14:K14"/>
    <mergeCell ref="J15:K15"/>
    <mergeCell ref="A16:J16"/>
    <mergeCell ref="A15:D15"/>
    <mergeCell ref="A17:D17"/>
    <mergeCell ref="A18:D18"/>
    <mergeCell ref="A19:D19"/>
    <mergeCell ref="A12:C12"/>
    <mergeCell ref="D12:F12"/>
    <mergeCell ref="A2:K6"/>
    <mergeCell ref="A8:C8"/>
    <mergeCell ref="D8:F8"/>
    <mergeCell ref="G8:K8"/>
    <mergeCell ref="D9:F9"/>
    <mergeCell ref="G9:K12"/>
    <mergeCell ref="A9:C9"/>
    <mergeCell ref="A10:C10"/>
    <mergeCell ref="D10:F10"/>
    <mergeCell ref="A11:C11"/>
    <mergeCell ref="D11:F11"/>
    <mergeCell ref="F28:G28"/>
    <mergeCell ref="A31:K33"/>
    <mergeCell ref="A23:D23"/>
    <mergeCell ref="A24:D24"/>
    <mergeCell ref="B25:D25"/>
    <mergeCell ref="G25:H25"/>
    <mergeCell ref="I25:K25"/>
    <mergeCell ref="I26:J26"/>
    <mergeCell ref="I27:J27"/>
    <mergeCell ref="J23:K23"/>
    <mergeCell ref="J24:K24"/>
  </mergeCells>
  <printOptions/>
  <pageMargins left="0.7" right="0.7" top="0.75" bottom="0.75" header="0" footer="0"/>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sheetPr codeName="Sheet7"/>
  <dimension ref="A1:Z33"/>
  <sheetViews>
    <sheetView showGridLines="0" zoomScale="150" zoomScaleNormal="150" zoomScalePageLayoutView="0" workbookViewId="0" topLeftCell="A1">
      <selection activeCell="G9" sqref="G9:K12"/>
    </sheetView>
  </sheetViews>
  <sheetFormatPr defaultColWidth="14.57421875" defaultRowHeight="15" customHeight="1"/>
  <cols>
    <col min="1" max="1" width="9.00390625" style="0" customWidth="1"/>
    <col min="2" max="2" width="4.28125" style="0" customWidth="1"/>
    <col min="3" max="3" width="11.28125" style="0" customWidth="1"/>
    <col min="4" max="4" width="6.00390625" style="0" customWidth="1"/>
    <col min="5" max="5" width="15.140625" style="0" customWidth="1"/>
    <col min="6" max="6" width="2.7109375" style="0" customWidth="1"/>
    <col min="7" max="7" width="14.7109375" style="0" customWidth="1"/>
    <col min="8" max="8" width="4.28125" style="0" customWidth="1"/>
    <col min="9" max="9" width="4.8515625" style="0" customWidth="1"/>
    <col min="10" max="10" width="5.28125" style="0" customWidth="1"/>
    <col min="11" max="11" width="8.7109375" style="0" customWidth="1"/>
    <col min="12" max="12" width="8.8515625" style="0" customWidth="1"/>
    <col min="13" max="26" width="10.00390625" style="0" customWidth="1"/>
    <col min="27" max="16384" width="14.421875" style="0" customWidth="1"/>
  </cols>
  <sheetData>
    <row r="1" spans="1:11" s="70" customFormat="1" ht="60" customHeight="1">
      <c r="A1" s="73"/>
      <c r="B1" s="149"/>
      <c r="C1" s="71" t="s">
        <v>0</v>
      </c>
      <c r="D1" s="72"/>
      <c r="E1" s="72"/>
      <c r="F1" s="72"/>
      <c r="G1" s="72"/>
      <c r="H1" s="72"/>
      <c r="I1" s="72"/>
      <c r="J1" s="72"/>
      <c r="K1" s="72"/>
    </row>
    <row r="2" spans="1:11" ht="12.75" customHeight="1">
      <c r="A2" s="130" t="s">
        <v>132</v>
      </c>
      <c r="B2" s="83"/>
      <c r="C2" s="83"/>
      <c r="D2" s="83"/>
      <c r="E2" s="83"/>
      <c r="F2" s="83"/>
      <c r="G2" s="83"/>
      <c r="H2" s="83"/>
      <c r="I2" s="83"/>
      <c r="J2" s="83"/>
      <c r="K2" s="83"/>
    </row>
    <row r="3" spans="1:11" ht="12.75" customHeight="1">
      <c r="A3" s="83"/>
      <c r="B3" s="83"/>
      <c r="C3" s="83"/>
      <c r="D3" s="83"/>
      <c r="E3" s="83"/>
      <c r="F3" s="83"/>
      <c r="G3" s="83"/>
      <c r="H3" s="83"/>
      <c r="I3" s="83"/>
      <c r="J3" s="83"/>
      <c r="K3" s="83"/>
    </row>
    <row r="4" spans="1:11" ht="12.75" customHeight="1">
      <c r="A4" s="83"/>
      <c r="B4" s="83"/>
      <c r="C4" s="83"/>
      <c r="D4" s="83"/>
      <c r="E4" s="83"/>
      <c r="F4" s="83"/>
      <c r="G4" s="83"/>
      <c r="H4" s="83"/>
      <c r="I4" s="83"/>
      <c r="J4" s="83"/>
      <c r="K4" s="83"/>
    </row>
    <row r="5" spans="1:11" ht="12.75" customHeight="1">
      <c r="A5" s="83"/>
      <c r="B5" s="83"/>
      <c r="C5" s="83"/>
      <c r="D5" s="83"/>
      <c r="E5" s="83"/>
      <c r="F5" s="83"/>
      <c r="G5" s="83"/>
      <c r="H5" s="83"/>
      <c r="I5" s="83"/>
      <c r="J5" s="83"/>
      <c r="K5" s="83"/>
    </row>
    <row r="6" spans="1:11" ht="18" customHeight="1">
      <c r="A6" s="83"/>
      <c r="B6" s="83"/>
      <c r="C6" s="83"/>
      <c r="D6" s="83"/>
      <c r="E6" s="83"/>
      <c r="F6" s="83"/>
      <c r="G6" s="83"/>
      <c r="H6" s="83"/>
      <c r="I6" s="83"/>
      <c r="J6" s="83"/>
      <c r="K6" s="83"/>
    </row>
    <row r="7" spans="1:11" ht="3.75" customHeight="1">
      <c r="A7" s="1"/>
      <c r="B7" s="1"/>
      <c r="C7" s="1"/>
      <c r="D7" s="1"/>
      <c r="E7" s="1"/>
      <c r="F7" s="1"/>
      <c r="G7" s="2"/>
      <c r="H7" s="2"/>
      <c r="I7" s="2"/>
      <c r="J7" s="2"/>
      <c r="K7" s="2"/>
    </row>
    <row r="8" spans="1:11" ht="24" customHeight="1">
      <c r="A8" s="84" t="s">
        <v>1</v>
      </c>
      <c r="B8" s="75"/>
      <c r="C8" s="76"/>
      <c r="D8" s="85">
        <f>IF('Ration 1'!D8=0,"",'Ration 1'!D8)</f>
      </c>
      <c r="E8" s="75"/>
      <c r="F8" s="76"/>
      <c r="G8" s="86" t="s">
        <v>2</v>
      </c>
      <c r="H8" s="87"/>
      <c r="I8" s="87"/>
      <c r="J8" s="87"/>
      <c r="K8" s="88"/>
    </row>
    <row r="9" spans="1:11" ht="18" customHeight="1">
      <c r="A9" s="74" t="s">
        <v>3</v>
      </c>
      <c r="B9" s="75"/>
      <c r="C9" s="76"/>
      <c r="D9" s="77"/>
      <c r="E9" s="75"/>
      <c r="F9" s="76"/>
      <c r="G9" s="131">
        <f>CONCATENATE(IF('Ration 1'!R9,"Dairy Cows ",""),IF('Ration 1'!S9,"Beef Slaughter ",""),IF('Ration 1'!R10,"Dairy Heifers ",""),IF('Ration 1'!S10,"Goats ",""),IF('Ration 1'!R11,"Dry Cows ",""),IF('Ration 1'!S11,"Sheep ",""),IF('Ration 1'!R12,"Beef Cows ",""),IF('Ration 1'!S12,'Ration 1'!I12,""))</f>
      </c>
      <c r="H9" s="141"/>
      <c r="I9" s="141"/>
      <c r="J9" s="141"/>
      <c r="K9" s="142"/>
    </row>
    <row r="10" spans="1:11" ht="21" customHeight="1">
      <c r="A10" s="74" t="s">
        <v>5</v>
      </c>
      <c r="B10" s="75"/>
      <c r="C10" s="76"/>
      <c r="D10" s="77"/>
      <c r="E10" s="75"/>
      <c r="F10" s="76"/>
      <c r="G10" s="143"/>
      <c r="H10" s="144"/>
      <c r="I10" s="144"/>
      <c r="J10" s="144"/>
      <c r="K10" s="145"/>
    </row>
    <row r="11" spans="1:11" ht="21" customHeight="1">
      <c r="A11" s="74" t="s">
        <v>6</v>
      </c>
      <c r="B11" s="75"/>
      <c r="C11" s="76"/>
      <c r="D11" s="85">
        <f>IF(OR(D9="",D10=""),0,DATEDIF(D9,D10,"d"))</f>
        <v>0</v>
      </c>
      <c r="E11" s="75"/>
      <c r="F11" s="76"/>
      <c r="G11" s="143"/>
      <c r="H11" s="144"/>
      <c r="I11" s="144"/>
      <c r="J11" s="144"/>
      <c r="K11" s="145"/>
    </row>
    <row r="12" spans="1:11" ht="25.5" customHeight="1">
      <c r="A12" s="89" t="s">
        <v>70</v>
      </c>
      <c r="B12" s="75"/>
      <c r="C12" s="76"/>
      <c r="D12" s="90">
        <f>IF('Ration 1'!D12=0,0,'Ration 1'!D12)</f>
        <v>0</v>
      </c>
      <c r="E12" s="75"/>
      <c r="F12" s="91"/>
      <c r="G12" s="146"/>
      <c r="H12" s="147"/>
      <c r="I12" s="147"/>
      <c r="J12" s="147"/>
      <c r="K12" s="148"/>
    </row>
    <row r="13" spans="1:12" ht="44.25" customHeight="1">
      <c r="A13" s="100" t="s">
        <v>71</v>
      </c>
      <c r="B13" s="101"/>
      <c r="C13" s="101"/>
      <c r="D13" s="101"/>
      <c r="E13" s="101"/>
      <c r="F13" s="101"/>
      <c r="G13" s="101"/>
      <c r="H13" s="101"/>
      <c r="I13" s="101"/>
      <c r="J13" s="101"/>
      <c r="K13" s="101"/>
      <c r="L13" s="3"/>
    </row>
    <row r="14" spans="1:11" ht="15" customHeight="1">
      <c r="A14" s="137" t="s">
        <v>72</v>
      </c>
      <c r="B14" s="138"/>
      <c r="C14" s="138"/>
      <c r="D14" s="139"/>
      <c r="E14" s="105" t="s">
        <v>10</v>
      </c>
      <c r="F14" s="106"/>
      <c r="G14" s="107" t="s">
        <v>73</v>
      </c>
      <c r="H14" s="106"/>
      <c r="I14" s="102" t="s">
        <v>12</v>
      </c>
      <c r="J14" s="87"/>
      <c r="K14" s="88"/>
    </row>
    <row r="15" spans="1:11" ht="29.25" customHeight="1">
      <c r="A15" s="114" t="s">
        <v>74</v>
      </c>
      <c r="B15" s="75"/>
      <c r="C15" s="75"/>
      <c r="D15" s="76"/>
      <c r="E15" s="4" t="s">
        <v>75</v>
      </c>
      <c r="F15" s="5" t="s">
        <v>15</v>
      </c>
      <c r="G15" s="6" t="s">
        <v>76</v>
      </c>
      <c r="H15" s="7" t="s">
        <v>17</v>
      </c>
      <c r="I15" s="8" t="s">
        <v>18</v>
      </c>
      <c r="J15" s="108">
        <v>21.25</v>
      </c>
      <c r="K15" s="80"/>
    </row>
    <row r="16" spans="1:11" ht="12" customHeight="1" hidden="1">
      <c r="A16" s="109"/>
      <c r="B16" s="99"/>
      <c r="C16" s="99"/>
      <c r="D16" s="99"/>
      <c r="E16" s="99"/>
      <c r="F16" s="99"/>
      <c r="G16" s="99"/>
      <c r="H16" s="99"/>
      <c r="I16" s="99"/>
      <c r="J16" s="99"/>
      <c r="K16" s="9"/>
    </row>
    <row r="17" spans="1:11" ht="13.5" customHeight="1">
      <c r="A17" s="115" t="s">
        <v>42</v>
      </c>
      <c r="B17" s="116"/>
      <c r="C17" s="116"/>
      <c r="D17" s="117"/>
      <c r="E17" s="10"/>
      <c r="F17" s="11" t="s">
        <v>15</v>
      </c>
      <c r="G17" s="12">
        <v>89</v>
      </c>
      <c r="H17" s="13" t="s">
        <v>17</v>
      </c>
      <c r="I17" s="14" t="s">
        <v>18</v>
      </c>
      <c r="J17" s="104">
        <f aca="true" t="shared" si="0" ref="J17:J24">E17*(G17/100)</f>
        <v>0</v>
      </c>
      <c r="K17" s="80"/>
    </row>
    <row r="18" spans="1:11" ht="13.5" customHeight="1">
      <c r="A18" s="110" t="s">
        <v>20</v>
      </c>
      <c r="B18" s="99"/>
      <c r="C18" s="99"/>
      <c r="D18" s="111"/>
      <c r="E18" s="15"/>
      <c r="F18" s="16" t="s">
        <v>15</v>
      </c>
      <c r="G18" s="17">
        <v>85</v>
      </c>
      <c r="H18" s="18" t="s">
        <v>17</v>
      </c>
      <c r="I18" s="19" t="s">
        <v>18</v>
      </c>
      <c r="J18" s="103">
        <f t="shared" si="0"/>
        <v>0</v>
      </c>
      <c r="K18" s="80"/>
    </row>
    <row r="19" spans="1:11" ht="13.5" customHeight="1">
      <c r="A19" s="115" t="s">
        <v>21</v>
      </c>
      <c r="B19" s="116"/>
      <c r="C19" s="116"/>
      <c r="D19" s="117"/>
      <c r="E19" s="20"/>
      <c r="F19" s="11" t="s">
        <v>15</v>
      </c>
      <c r="G19" s="12">
        <v>40</v>
      </c>
      <c r="H19" s="13" t="s">
        <v>17</v>
      </c>
      <c r="I19" s="14" t="s">
        <v>18</v>
      </c>
      <c r="J19" s="104">
        <f t="shared" si="0"/>
        <v>0</v>
      </c>
      <c r="K19" s="80"/>
    </row>
    <row r="20" spans="1:11" ht="13.5" customHeight="1">
      <c r="A20" s="110" t="s">
        <v>43</v>
      </c>
      <c r="B20" s="99"/>
      <c r="C20" s="99"/>
      <c r="D20" s="111"/>
      <c r="E20" s="15"/>
      <c r="F20" s="16" t="s">
        <v>15</v>
      </c>
      <c r="G20" s="17">
        <v>45</v>
      </c>
      <c r="H20" s="21" t="s">
        <v>17</v>
      </c>
      <c r="I20" s="19" t="s">
        <v>18</v>
      </c>
      <c r="J20" s="103">
        <f t="shared" si="0"/>
        <v>0</v>
      </c>
      <c r="K20" s="80"/>
    </row>
    <row r="21" spans="1:11" ht="13.5" customHeight="1">
      <c r="A21" s="115" t="s">
        <v>23</v>
      </c>
      <c r="B21" s="116"/>
      <c r="C21" s="116"/>
      <c r="D21" s="117"/>
      <c r="E21" s="20"/>
      <c r="F21" s="11" t="s">
        <v>15</v>
      </c>
      <c r="G21" s="12">
        <v>60</v>
      </c>
      <c r="H21" s="13" t="s">
        <v>17</v>
      </c>
      <c r="I21" s="14" t="s">
        <v>18</v>
      </c>
      <c r="J21" s="104">
        <f t="shared" si="0"/>
        <v>0</v>
      </c>
      <c r="K21" s="80"/>
    </row>
    <row r="22" spans="1:11" ht="13.5" customHeight="1">
      <c r="A22" s="110" t="s">
        <v>24</v>
      </c>
      <c r="B22" s="99"/>
      <c r="C22" s="99"/>
      <c r="D22" s="111"/>
      <c r="E22" s="15"/>
      <c r="F22" s="16" t="s">
        <v>15</v>
      </c>
      <c r="G22" s="17">
        <v>76</v>
      </c>
      <c r="H22" s="21" t="s">
        <v>17</v>
      </c>
      <c r="I22" s="19" t="s">
        <v>18</v>
      </c>
      <c r="J22" s="103">
        <f t="shared" si="0"/>
        <v>0</v>
      </c>
      <c r="K22" s="80"/>
    </row>
    <row r="23" spans="1:11" ht="13.5" customHeight="1">
      <c r="A23" s="115" t="s">
        <v>4</v>
      </c>
      <c r="B23" s="116"/>
      <c r="C23" s="116"/>
      <c r="D23" s="117"/>
      <c r="E23" s="20"/>
      <c r="F23" s="11" t="s">
        <v>15</v>
      </c>
      <c r="G23" s="12"/>
      <c r="H23" s="13" t="s">
        <v>17</v>
      </c>
      <c r="I23" s="14" t="s">
        <v>18</v>
      </c>
      <c r="J23" s="104">
        <f t="shared" si="0"/>
        <v>0</v>
      </c>
      <c r="K23" s="80"/>
    </row>
    <row r="24" spans="1:11" ht="15" customHeight="1">
      <c r="A24" s="118" t="s">
        <v>4</v>
      </c>
      <c r="B24" s="119"/>
      <c r="C24" s="119"/>
      <c r="D24" s="93"/>
      <c r="E24" s="22"/>
      <c r="F24" s="23" t="s">
        <v>15</v>
      </c>
      <c r="G24" s="24"/>
      <c r="H24" s="25" t="s">
        <v>17</v>
      </c>
      <c r="I24" s="26" t="s">
        <v>18</v>
      </c>
      <c r="J24" s="125">
        <f t="shared" si="0"/>
        <v>0</v>
      </c>
      <c r="K24" s="126"/>
    </row>
    <row r="25" spans="1:11" ht="27.75" customHeight="1">
      <c r="A25" s="27"/>
      <c r="B25" s="120"/>
      <c r="C25" s="83"/>
      <c r="D25" s="83"/>
      <c r="E25" s="27"/>
      <c r="F25" s="28"/>
      <c r="G25" s="121" t="s">
        <v>25</v>
      </c>
      <c r="H25" s="122"/>
      <c r="I25" s="127">
        <f>SUM(J17,J18,J19,J20,J21,J22,J23,J24)</f>
        <v>0</v>
      </c>
      <c r="J25" s="128"/>
      <c r="K25" s="129"/>
    </row>
    <row r="26" spans="1:11" ht="32.25" customHeight="1">
      <c r="A26" s="29">
        <f>D12</f>
        <v>0</v>
      </c>
      <c r="B26" s="30" t="s">
        <v>26</v>
      </c>
      <c r="C26" s="31">
        <f>I25</f>
        <v>0</v>
      </c>
      <c r="D26" s="30" t="s">
        <v>18</v>
      </c>
      <c r="E26" s="32">
        <f>A26-C26</f>
        <v>0</v>
      </c>
      <c r="F26" s="30" t="s">
        <v>27</v>
      </c>
      <c r="G26" s="29">
        <f>D12</f>
        <v>0</v>
      </c>
      <c r="H26" s="30" t="s">
        <v>18</v>
      </c>
      <c r="I26" s="97">
        <f>IF(G26=0,"",ROUND(E26/G26,4))</f>
      </c>
      <c r="J26" s="76"/>
      <c r="K26" s="33" t="s">
        <v>44</v>
      </c>
    </row>
    <row r="27" spans="1:26" ht="31.5" customHeight="1">
      <c r="A27" s="34" t="s">
        <v>29</v>
      </c>
      <c r="B27" s="35" t="s">
        <v>30</v>
      </c>
      <c r="C27" s="36" t="s">
        <v>31</v>
      </c>
      <c r="D27" s="35"/>
      <c r="E27" s="34" t="s">
        <v>32</v>
      </c>
      <c r="F27" s="35"/>
      <c r="G27" s="34" t="s">
        <v>29</v>
      </c>
      <c r="H27" s="35"/>
      <c r="I27" s="98" t="s">
        <v>32</v>
      </c>
      <c r="J27" s="99"/>
      <c r="K27" s="3"/>
      <c r="L27" s="3"/>
      <c r="M27" s="3"/>
      <c r="N27" s="3"/>
      <c r="O27" s="3"/>
      <c r="P27" s="3"/>
      <c r="Q27" s="3"/>
      <c r="R27" s="3"/>
      <c r="S27" s="3"/>
      <c r="T27" s="3"/>
      <c r="U27" s="3"/>
      <c r="V27" s="3"/>
      <c r="W27" s="3"/>
      <c r="X27" s="3"/>
      <c r="Y27" s="3"/>
      <c r="Z27" s="3"/>
    </row>
    <row r="28" spans="1:26" ht="39" customHeight="1">
      <c r="A28" s="37"/>
      <c r="B28" s="35"/>
      <c r="C28" s="36"/>
      <c r="D28" s="38" t="s">
        <v>18</v>
      </c>
      <c r="E28" s="39" t="str">
        <f>IF(ISERROR(I26*100)," ",I26*100)</f>
        <v> </v>
      </c>
      <c r="F28" s="123" t="s">
        <v>17</v>
      </c>
      <c r="G28" s="124"/>
      <c r="H28" s="40"/>
      <c r="I28" s="41"/>
      <c r="J28" s="41"/>
      <c r="K28" s="3"/>
      <c r="L28" s="3"/>
      <c r="M28" s="3"/>
      <c r="N28" s="3"/>
      <c r="O28" s="3"/>
      <c r="P28" s="3"/>
      <c r="Q28" s="3"/>
      <c r="R28" s="3"/>
      <c r="S28" s="3"/>
      <c r="T28" s="3"/>
      <c r="U28" s="3"/>
      <c r="V28" s="3"/>
      <c r="W28" s="3"/>
      <c r="X28" s="3"/>
      <c r="Y28" s="3"/>
      <c r="Z28" s="3"/>
    </row>
    <row r="29" spans="4:6" ht="16.5" customHeight="1">
      <c r="D29" s="42" t="s">
        <v>33</v>
      </c>
      <c r="F29" s="43"/>
    </row>
    <row r="31" spans="1:11" ht="12.75" customHeight="1">
      <c r="A31" s="112" t="s">
        <v>77</v>
      </c>
      <c r="B31" s="83"/>
      <c r="C31" s="83"/>
      <c r="D31" s="83"/>
      <c r="E31" s="83"/>
      <c r="F31" s="83"/>
      <c r="G31" s="83"/>
      <c r="H31" s="83"/>
      <c r="I31" s="83"/>
      <c r="J31" s="83"/>
      <c r="K31" s="83"/>
    </row>
    <row r="32" spans="1:11" ht="12.75" customHeight="1">
      <c r="A32" s="83"/>
      <c r="B32" s="83"/>
      <c r="C32" s="83"/>
      <c r="D32" s="83"/>
      <c r="E32" s="83"/>
      <c r="F32" s="83"/>
      <c r="G32" s="83"/>
      <c r="H32" s="83"/>
      <c r="I32" s="83"/>
      <c r="J32" s="83"/>
      <c r="K32" s="83"/>
    </row>
    <row r="33" spans="1:11" ht="12.75" customHeight="1">
      <c r="A33" s="83"/>
      <c r="B33" s="83"/>
      <c r="C33" s="83"/>
      <c r="D33" s="83"/>
      <c r="E33" s="83"/>
      <c r="F33" s="83"/>
      <c r="G33" s="83"/>
      <c r="H33" s="83"/>
      <c r="I33" s="83"/>
      <c r="J33" s="83"/>
      <c r="K33" s="83"/>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46">
    <mergeCell ref="A20:D20"/>
    <mergeCell ref="A21:D21"/>
    <mergeCell ref="A22:D22"/>
    <mergeCell ref="J20:K20"/>
    <mergeCell ref="J21:K21"/>
    <mergeCell ref="J22:K22"/>
    <mergeCell ref="C1:K1"/>
    <mergeCell ref="A1:B1"/>
    <mergeCell ref="J17:K17"/>
    <mergeCell ref="J18:K18"/>
    <mergeCell ref="J19:K19"/>
    <mergeCell ref="A13:K13"/>
    <mergeCell ref="A14:D14"/>
    <mergeCell ref="E14:F14"/>
    <mergeCell ref="G14:H14"/>
    <mergeCell ref="I14:K14"/>
    <mergeCell ref="J15:K15"/>
    <mergeCell ref="A16:J16"/>
    <mergeCell ref="A15:D15"/>
    <mergeCell ref="A17:D17"/>
    <mergeCell ref="A18:D18"/>
    <mergeCell ref="A19:D19"/>
    <mergeCell ref="A12:C12"/>
    <mergeCell ref="D12:F12"/>
    <mergeCell ref="A2:K6"/>
    <mergeCell ref="A8:C8"/>
    <mergeCell ref="D8:F8"/>
    <mergeCell ref="G8:K8"/>
    <mergeCell ref="D9:F9"/>
    <mergeCell ref="G9:K12"/>
    <mergeCell ref="A9:C9"/>
    <mergeCell ref="A10:C10"/>
    <mergeCell ref="D10:F10"/>
    <mergeCell ref="A11:C11"/>
    <mergeCell ref="D11:F11"/>
    <mergeCell ref="F28:G28"/>
    <mergeCell ref="A31:K33"/>
    <mergeCell ref="A23:D23"/>
    <mergeCell ref="A24:D24"/>
    <mergeCell ref="B25:D25"/>
    <mergeCell ref="G25:H25"/>
    <mergeCell ref="I25:K25"/>
    <mergeCell ref="I26:J26"/>
    <mergeCell ref="I27:J27"/>
    <mergeCell ref="J23:K23"/>
    <mergeCell ref="J24:K24"/>
  </mergeCells>
  <printOptions/>
  <pageMargins left="0.7" right="0.7" top="0.75" bottom="0.75" header="0" footer="0"/>
  <pageSetup horizontalDpi="600" verticalDpi="600" orientation="landscape"/>
  <drawing r:id="rId1"/>
</worksheet>
</file>

<file path=xl/worksheets/sheet7.xml><?xml version="1.0" encoding="utf-8"?>
<worksheet xmlns="http://schemas.openxmlformats.org/spreadsheetml/2006/main" xmlns:r="http://schemas.openxmlformats.org/officeDocument/2006/relationships">
  <sheetPr codeName="Sheet8"/>
  <dimension ref="A1:Z33"/>
  <sheetViews>
    <sheetView showGridLines="0" zoomScale="150" zoomScaleNormal="150" zoomScalePageLayoutView="0" workbookViewId="0" topLeftCell="A1">
      <selection activeCell="G9" sqref="G9:K12"/>
    </sheetView>
  </sheetViews>
  <sheetFormatPr defaultColWidth="14.57421875" defaultRowHeight="15" customHeight="1"/>
  <cols>
    <col min="1" max="1" width="9.00390625" style="0" customWidth="1"/>
    <col min="2" max="2" width="4.28125" style="0" customWidth="1"/>
    <col min="3" max="3" width="11.28125" style="0" customWidth="1"/>
    <col min="4" max="4" width="6.00390625" style="0" customWidth="1"/>
    <col min="5" max="5" width="15.140625" style="0" customWidth="1"/>
    <col min="6" max="6" width="2.7109375" style="0" customWidth="1"/>
    <col min="7" max="7" width="14.7109375" style="0" customWidth="1"/>
    <col min="8" max="8" width="4.28125" style="0" customWidth="1"/>
    <col min="9" max="9" width="4.8515625" style="0" customWidth="1"/>
    <col min="10" max="10" width="5.28125" style="0" customWidth="1"/>
    <col min="11" max="11" width="8.7109375" style="0" customWidth="1"/>
    <col min="12" max="12" width="8.8515625" style="0" customWidth="1"/>
    <col min="13" max="26" width="10.00390625" style="0" customWidth="1"/>
    <col min="27" max="16384" width="14.421875" style="0" customWidth="1"/>
  </cols>
  <sheetData>
    <row r="1" spans="1:11" s="70" customFormat="1" ht="60" customHeight="1">
      <c r="A1" s="73"/>
      <c r="B1" s="72"/>
      <c r="C1" s="150" t="s">
        <v>0</v>
      </c>
      <c r="D1" s="72"/>
      <c r="E1" s="72"/>
      <c r="F1" s="72"/>
      <c r="G1" s="72"/>
      <c r="H1" s="72"/>
      <c r="I1" s="72"/>
      <c r="J1" s="72"/>
      <c r="K1" s="72"/>
    </row>
    <row r="2" spans="1:11" ht="12.75" customHeight="1">
      <c r="A2" s="130" t="s">
        <v>132</v>
      </c>
      <c r="B2" s="83"/>
      <c r="C2" s="83"/>
      <c r="D2" s="83"/>
      <c r="E2" s="83"/>
      <c r="F2" s="83"/>
      <c r="G2" s="83"/>
      <c r="H2" s="83"/>
      <c r="I2" s="83"/>
      <c r="J2" s="83"/>
      <c r="K2" s="83"/>
    </row>
    <row r="3" spans="1:11" ht="12.75" customHeight="1">
      <c r="A3" s="83"/>
      <c r="B3" s="83"/>
      <c r="C3" s="83"/>
      <c r="D3" s="83"/>
      <c r="E3" s="83"/>
      <c r="F3" s="83"/>
      <c r="G3" s="83"/>
      <c r="H3" s="83"/>
      <c r="I3" s="83"/>
      <c r="J3" s="83"/>
      <c r="K3" s="83"/>
    </row>
    <row r="4" spans="1:11" ht="12.75" customHeight="1">
      <c r="A4" s="83"/>
      <c r="B4" s="83"/>
      <c r="C4" s="83"/>
      <c r="D4" s="83"/>
      <c r="E4" s="83"/>
      <c r="F4" s="83"/>
      <c r="G4" s="83"/>
      <c r="H4" s="83"/>
      <c r="I4" s="83"/>
      <c r="J4" s="83"/>
      <c r="K4" s="83"/>
    </row>
    <row r="5" spans="1:11" ht="12.75" customHeight="1">
      <c r="A5" s="83"/>
      <c r="B5" s="83"/>
      <c r="C5" s="83"/>
      <c r="D5" s="83"/>
      <c r="E5" s="83"/>
      <c r="F5" s="83"/>
      <c r="G5" s="83"/>
      <c r="H5" s="83"/>
      <c r="I5" s="83"/>
      <c r="J5" s="83"/>
      <c r="K5" s="83"/>
    </row>
    <row r="6" spans="1:11" ht="18" customHeight="1">
      <c r="A6" s="83"/>
      <c r="B6" s="83"/>
      <c r="C6" s="83"/>
      <c r="D6" s="83"/>
      <c r="E6" s="83"/>
      <c r="F6" s="83"/>
      <c r="G6" s="83"/>
      <c r="H6" s="83"/>
      <c r="I6" s="83"/>
      <c r="J6" s="83"/>
      <c r="K6" s="83"/>
    </row>
    <row r="7" spans="1:11" ht="3.75" customHeight="1">
      <c r="A7" s="1"/>
      <c r="B7" s="1"/>
      <c r="C7" s="1"/>
      <c r="D7" s="1"/>
      <c r="E7" s="1"/>
      <c r="F7" s="1"/>
      <c r="G7" s="2"/>
      <c r="H7" s="2"/>
      <c r="I7" s="2"/>
      <c r="J7" s="2"/>
      <c r="K7" s="2"/>
    </row>
    <row r="8" spans="1:11" ht="24" customHeight="1">
      <c r="A8" s="84" t="s">
        <v>1</v>
      </c>
      <c r="B8" s="75"/>
      <c r="C8" s="76"/>
      <c r="D8" s="85">
        <f>IF('Ration 1'!D8=0,"",'Ration 1'!D8)</f>
      </c>
      <c r="E8" s="75"/>
      <c r="F8" s="76"/>
      <c r="G8" s="86" t="s">
        <v>2</v>
      </c>
      <c r="H8" s="87"/>
      <c r="I8" s="87"/>
      <c r="J8" s="87"/>
      <c r="K8" s="88"/>
    </row>
    <row r="9" spans="1:11" ht="18" customHeight="1">
      <c r="A9" s="74" t="s">
        <v>3</v>
      </c>
      <c r="B9" s="75"/>
      <c r="C9" s="76"/>
      <c r="D9" s="77"/>
      <c r="E9" s="75"/>
      <c r="F9" s="76"/>
      <c r="G9" s="131">
        <f>CONCATENATE(IF('Ration 1'!R9,"Dairy Cows ",""),IF('Ration 1'!S9,"Beef Slaughter ",""),IF('Ration 1'!R10,"Dairy Heifers ",""),IF('Ration 1'!S10,"Goats ",""),IF('Ration 1'!R11,"Dry Cows ",""),IF('Ration 1'!S11,"Sheep ",""),IF('Ration 1'!R12,"Beef Cows ",""),IF('Ration 1'!S12,'Ration 1'!I12,""))</f>
      </c>
      <c r="H9" s="141"/>
      <c r="I9" s="141"/>
      <c r="J9" s="141"/>
      <c r="K9" s="142"/>
    </row>
    <row r="10" spans="1:11" ht="21" customHeight="1">
      <c r="A10" s="74" t="s">
        <v>5</v>
      </c>
      <c r="B10" s="75"/>
      <c r="C10" s="76"/>
      <c r="D10" s="77"/>
      <c r="E10" s="75"/>
      <c r="F10" s="76"/>
      <c r="G10" s="143"/>
      <c r="H10" s="144"/>
      <c r="I10" s="144"/>
      <c r="J10" s="144"/>
      <c r="K10" s="145"/>
    </row>
    <row r="11" spans="1:11" ht="21" customHeight="1">
      <c r="A11" s="74" t="s">
        <v>6</v>
      </c>
      <c r="B11" s="75"/>
      <c r="C11" s="76"/>
      <c r="D11" s="85">
        <f>IF(OR(D9="",D10=""),0,DATEDIF(D9,D10,"d"))</f>
        <v>0</v>
      </c>
      <c r="E11" s="75"/>
      <c r="F11" s="76"/>
      <c r="G11" s="143"/>
      <c r="H11" s="144"/>
      <c r="I11" s="144"/>
      <c r="J11" s="144"/>
      <c r="K11" s="145"/>
    </row>
    <row r="12" spans="1:11" ht="25.5" customHeight="1">
      <c r="A12" s="89" t="s">
        <v>78</v>
      </c>
      <c r="B12" s="75"/>
      <c r="C12" s="76"/>
      <c r="D12" s="90">
        <f>IF('Ration 1'!D12=0,0,'Ration 1'!D12)</f>
        <v>0</v>
      </c>
      <c r="E12" s="75"/>
      <c r="F12" s="91"/>
      <c r="G12" s="146"/>
      <c r="H12" s="147"/>
      <c r="I12" s="147"/>
      <c r="J12" s="147"/>
      <c r="K12" s="148"/>
    </row>
    <row r="13" spans="1:12" ht="44.25" customHeight="1">
      <c r="A13" s="100" t="s">
        <v>79</v>
      </c>
      <c r="B13" s="101"/>
      <c r="C13" s="101"/>
      <c r="D13" s="101"/>
      <c r="E13" s="101"/>
      <c r="F13" s="101"/>
      <c r="G13" s="101"/>
      <c r="H13" s="101"/>
      <c r="I13" s="101"/>
      <c r="J13" s="101"/>
      <c r="K13" s="101"/>
      <c r="L13" s="3"/>
    </row>
    <row r="14" spans="1:11" ht="15" customHeight="1">
      <c r="A14" s="137" t="s">
        <v>80</v>
      </c>
      <c r="B14" s="138"/>
      <c r="C14" s="138"/>
      <c r="D14" s="139"/>
      <c r="E14" s="105" t="s">
        <v>10</v>
      </c>
      <c r="F14" s="106"/>
      <c r="G14" s="107" t="s">
        <v>81</v>
      </c>
      <c r="H14" s="106"/>
      <c r="I14" s="102" t="s">
        <v>12</v>
      </c>
      <c r="J14" s="87"/>
      <c r="K14" s="88"/>
    </row>
    <row r="15" spans="1:11" ht="29.25" customHeight="1">
      <c r="A15" s="114" t="s">
        <v>82</v>
      </c>
      <c r="B15" s="75"/>
      <c r="C15" s="75"/>
      <c r="D15" s="76"/>
      <c r="E15" s="4" t="s">
        <v>83</v>
      </c>
      <c r="F15" s="5" t="s">
        <v>15</v>
      </c>
      <c r="G15" s="6" t="s">
        <v>84</v>
      </c>
      <c r="H15" s="7" t="s">
        <v>17</v>
      </c>
      <c r="I15" s="8" t="s">
        <v>18</v>
      </c>
      <c r="J15" s="108">
        <v>21.25</v>
      </c>
      <c r="K15" s="80"/>
    </row>
    <row r="16" spans="1:11" ht="12" customHeight="1" hidden="1">
      <c r="A16" s="109"/>
      <c r="B16" s="99"/>
      <c r="C16" s="99"/>
      <c r="D16" s="99"/>
      <c r="E16" s="99"/>
      <c r="F16" s="99"/>
      <c r="G16" s="99"/>
      <c r="H16" s="99"/>
      <c r="I16" s="99"/>
      <c r="J16" s="99"/>
      <c r="K16" s="9"/>
    </row>
    <row r="17" spans="1:11" ht="13.5" customHeight="1">
      <c r="A17" s="115" t="s">
        <v>42</v>
      </c>
      <c r="B17" s="116"/>
      <c r="C17" s="116"/>
      <c r="D17" s="117"/>
      <c r="E17" s="10"/>
      <c r="F17" s="11" t="s">
        <v>15</v>
      </c>
      <c r="G17" s="12">
        <v>89</v>
      </c>
      <c r="H17" s="13" t="s">
        <v>17</v>
      </c>
      <c r="I17" s="14" t="s">
        <v>18</v>
      </c>
      <c r="J17" s="104">
        <f aca="true" t="shared" si="0" ref="J17:J24">E17*(G17/100)</f>
        <v>0</v>
      </c>
      <c r="K17" s="80"/>
    </row>
    <row r="18" spans="1:11" ht="13.5" customHeight="1">
      <c r="A18" s="110" t="s">
        <v>20</v>
      </c>
      <c r="B18" s="99"/>
      <c r="C18" s="99"/>
      <c r="D18" s="111"/>
      <c r="E18" s="15"/>
      <c r="F18" s="16" t="s">
        <v>15</v>
      </c>
      <c r="G18" s="17">
        <v>85</v>
      </c>
      <c r="H18" s="18" t="s">
        <v>17</v>
      </c>
      <c r="I18" s="19" t="s">
        <v>18</v>
      </c>
      <c r="J18" s="103">
        <f t="shared" si="0"/>
        <v>0</v>
      </c>
      <c r="K18" s="80"/>
    </row>
    <row r="19" spans="1:11" ht="13.5" customHeight="1">
      <c r="A19" s="115" t="s">
        <v>21</v>
      </c>
      <c r="B19" s="116"/>
      <c r="C19" s="116"/>
      <c r="D19" s="117"/>
      <c r="E19" s="20"/>
      <c r="F19" s="11" t="s">
        <v>15</v>
      </c>
      <c r="G19" s="12">
        <v>40</v>
      </c>
      <c r="H19" s="13" t="s">
        <v>17</v>
      </c>
      <c r="I19" s="14" t="s">
        <v>18</v>
      </c>
      <c r="J19" s="104">
        <f t="shared" si="0"/>
        <v>0</v>
      </c>
      <c r="K19" s="80"/>
    </row>
    <row r="20" spans="1:11" ht="13.5" customHeight="1">
      <c r="A20" s="110" t="s">
        <v>43</v>
      </c>
      <c r="B20" s="99"/>
      <c r="C20" s="99"/>
      <c r="D20" s="111"/>
      <c r="E20" s="15"/>
      <c r="F20" s="16" t="s">
        <v>15</v>
      </c>
      <c r="G20" s="17">
        <v>45</v>
      </c>
      <c r="H20" s="21" t="s">
        <v>17</v>
      </c>
      <c r="I20" s="19" t="s">
        <v>18</v>
      </c>
      <c r="J20" s="103">
        <f t="shared" si="0"/>
        <v>0</v>
      </c>
      <c r="K20" s="80"/>
    </row>
    <row r="21" spans="1:11" ht="13.5" customHeight="1">
      <c r="A21" s="115" t="s">
        <v>23</v>
      </c>
      <c r="B21" s="116"/>
      <c r="C21" s="116"/>
      <c r="D21" s="117"/>
      <c r="E21" s="20"/>
      <c r="F21" s="11" t="s">
        <v>15</v>
      </c>
      <c r="G21" s="12">
        <v>60</v>
      </c>
      <c r="H21" s="13" t="s">
        <v>17</v>
      </c>
      <c r="I21" s="14" t="s">
        <v>18</v>
      </c>
      <c r="J21" s="104">
        <f t="shared" si="0"/>
        <v>0</v>
      </c>
      <c r="K21" s="80"/>
    </row>
    <row r="22" spans="1:11" ht="13.5" customHeight="1">
      <c r="A22" s="110" t="s">
        <v>24</v>
      </c>
      <c r="B22" s="99"/>
      <c r="C22" s="99"/>
      <c r="D22" s="111"/>
      <c r="E22" s="15"/>
      <c r="F22" s="16" t="s">
        <v>15</v>
      </c>
      <c r="G22" s="17">
        <v>76</v>
      </c>
      <c r="H22" s="21" t="s">
        <v>17</v>
      </c>
      <c r="I22" s="19" t="s">
        <v>18</v>
      </c>
      <c r="J22" s="103">
        <f t="shared" si="0"/>
        <v>0</v>
      </c>
      <c r="K22" s="80"/>
    </row>
    <row r="23" spans="1:11" ht="13.5" customHeight="1">
      <c r="A23" s="115" t="s">
        <v>4</v>
      </c>
      <c r="B23" s="116"/>
      <c r="C23" s="116"/>
      <c r="D23" s="117"/>
      <c r="E23" s="20"/>
      <c r="F23" s="11" t="s">
        <v>15</v>
      </c>
      <c r="G23" s="12"/>
      <c r="H23" s="13" t="s">
        <v>17</v>
      </c>
      <c r="I23" s="14" t="s">
        <v>18</v>
      </c>
      <c r="J23" s="104">
        <f t="shared" si="0"/>
        <v>0</v>
      </c>
      <c r="K23" s="80"/>
    </row>
    <row r="24" spans="1:11" ht="15" customHeight="1">
      <c r="A24" s="118" t="s">
        <v>4</v>
      </c>
      <c r="B24" s="119"/>
      <c r="C24" s="119"/>
      <c r="D24" s="93"/>
      <c r="E24" s="22"/>
      <c r="F24" s="23" t="s">
        <v>15</v>
      </c>
      <c r="G24" s="24"/>
      <c r="H24" s="25" t="s">
        <v>17</v>
      </c>
      <c r="I24" s="26" t="s">
        <v>18</v>
      </c>
      <c r="J24" s="125">
        <f t="shared" si="0"/>
        <v>0</v>
      </c>
      <c r="K24" s="126"/>
    </row>
    <row r="25" spans="1:11" ht="27.75" customHeight="1">
      <c r="A25" s="27"/>
      <c r="B25" s="120"/>
      <c r="C25" s="83"/>
      <c r="D25" s="83"/>
      <c r="E25" s="27"/>
      <c r="F25" s="28"/>
      <c r="G25" s="121" t="s">
        <v>25</v>
      </c>
      <c r="H25" s="122"/>
      <c r="I25" s="127">
        <f>SUM(J17,J18,J19,J20,J21,J22,J23,J24)</f>
        <v>0</v>
      </c>
      <c r="J25" s="128"/>
      <c r="K25" s="129"/>
    </row>
    <row r="26" spans="1:11" ht="32.25" customHeight="1">
      <c r="A26" s="29">
        <f>D12</f>
        <v>0</v>
      </c>
      <c r="B26" s="30" t="s">
        <v>26</v>
      </c>
      <c r="C26" s="31">
        <f>I25</f>
        <v>0</v>
      </c>
      <c r="D26" s="30" t="s">
        <v>18</v>
      </c>
      <c r="E26" s="32">
        <f>A26-C26</f>
        <v>0</v>
      </c>
      <c r="F26" s="30" t="s">
        <v>27</v>
      </c>
      <c r="G26" s="29">
        <f>D12</f>
        <v>0</v>
      </c>
      <c r="H26" s="30" t="s">
        <v>18</v>
      </c>
      <c r="I26" s="97">
        <f>IF(G26=0,"",ROUND(E26/G26,4))</f>
      </c>
      <c r="J26" s="76"/>
      <c r="K26" s="33" t="s">
        <v>44</v>
      </c>
    </row>
    <row r="27" spans="1:26" ht="31.5" customHeight="1">
      <c r="A27" s="34" t="s">
        <v>29</v>
      </c>
      <c r="B27" s="35" t="s">
        <v>30</v>
      </c>
      <c r="C27" s="36" t="s">
        <v>31</v>
      </c>
      <c r="D27" s="35"/>
      <c r="E27" s="34" t="s">
        <v>32</v>
      </c>
      <c r="F27" s="35"/>
      <c r="G27" s="34" t="s">
        <v>29</v>
      </c>
      <c r="H27" s="35"/>
      <c r="I27" s="98" t="s">
        <v>32</v>
      </c>
      <c r="J27" s="99"/>
      <c r="K27" s="3"/>
      <c r="L27" s="3"/>
      <c r="M27" s="3"/>
      <c r="N27" s="3"/>
      <c r="O27" s="3"/>
      <c r="P27" s="3"/>
      <c r="Q27" s="3"/>
      <c r="R27" s="3"/>
      <c r="S27" s="3"/>
      <c r="T27" s="3"/>
      <c r="U27" s="3"/>
      <c r="V27" s="3"/>
      <c r="W27" s="3"/>
      <c r="X27" s="3"/>
      <c r="Y27" s="3"/>
      <c r="Z27" s="3"/>
    </row>
    <row r="28" spans="1:26" ht="39" customHeight="1">
      <c r="A28" s="37"/>
      <c r="B28" s="35"/>
      <c r="C28" s="36"/>
      <c r="D28" s="38" t="s">
        <v>18</v>
      </c>
      <c r="E28" s="39" t="str">
        <f>IF(ISERROR(I26*100)," ",I26*100)</f>
        <v> </v>
      </c>
      <c r="F28" s="123" t="s">
        <v>17</v>
      </c>
      <c r="G28" s="124"/>
      <c r="H28" s="40"/>
      <c r="I28" s="41"/>
      <c r="J28" s="41"/>
      <c r="K28" s="3"/>
      <c r="L28" s="3"/>
      <c r="M28" s="3"/>
      <c r="N28" s="3"/>
      <c r="O28" s="3"/>
      <c r="P28" s="3"/>
      <c r="Q28" s="3"/>
      <c r="R28" s="3"/>
      <c r="S28" s="3"/>
      <c r="T28" s="3"/>
      <c r="U28" s="3"/>
      <c r="V28" s="3"/>
      <c r="W28" s="3"/>
      <c r="X28" s="3"/>
      <c r="Y28" s="3"/>
      <c r="Z28" s="3"/>
    </row>
    <row r="29" spans="4:6" ht="16.5" customHeight="1">
      <c r="D29" s="42" t="s">
        <v>33</v>
      </c>
      <c r="F29" s="43"/>
    </row>
    <row r="31" spans="1:11" ht="12.75" customHeight="1">
      <c r="A31" s="112" t="s">
        <v>85</v>
      </c>
      <c r="B31" s="83"/>
      <c r="C31" s="83"/>
      <c r="D31" s="83"/>
      <c r="E31" s="83"/>
      <c r="F31" s="83"/>
      <c r="G31" s="83"/>
      <c r="H31" s="83"/>
      <c r="I31" s="83"/>
      <c r="J31" s="83"/>
      <c r="K31" s="83"/>
    </row>
    <row r="32" spans="1:11" ht="12.75" customHeight="1">
      <c r="A32" s="83"/>
      <c r="B32" s="83"/>
      <c r="C32" s="83"/>
      <c r="D32" s="83"/>
      <c r="E32" s="83"/>
      <c r="F32" s="83"/>
      <c r="G32" s="83"/>
      <c r="H32" s="83"/>
      <c r="I32" s="83"/>
      <c r="J32" s="83"/>
      <c r="K32" s="83"/>
    </row>
    <row r="33" spans="1:11" ht="12.75" customHeight="1">
      <c r="A33" s="83"/>
      <c r="B33" s="83"/>
      <c r="C33" s="83"/>
      <c r="D33" s="83"/>
      <c r="E33" s="83"/>
      <c r="F33" s="83"/>
      <c r="G33" s="83"/>
      <c r="H33" s="83"/>
      <c r="I33" s="83"/>
      <c r="J33" s="83"/>
      <c r="K33" s="83"/>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46">
    <mergeCell ref="A20:D20"/>
    <mergeCell ref="A21:D21"/>
    <mergeCell ref="A22:D22"/>
    <mergeCell ref="J20:K20"/>
    <mergeCell ref="J21:K21"/>
    <mergeCell ref="J22:K22"/>
    <mergeCell ref="A1:B1"/>
    <mergeCell ref="C1:K1"/>
    <mergeCell ref="J17:K17"/>
    <mergeCell ref="J18:K18"/>
    <mergeCell ref="J19:K19"/>
    <mergeCell ref="A13:K13"/>
    <mergeCell ref="A14:D14"/>
    <mergeCell ref="E14:F14"/>
    <mergeCell ref="G14:H14"/>
    <mergeCell ref="I14:K14"/>
    <mergeCell ref="J15:K15"/>
    <mergeCell ref="A16:J16"/>
    <mergeCell ref="A15:D15"/>
    <mergeCell ref="A17:D17"/>
    <mergeCell ref="A18:D18"/>
    <mergeCell ref="A19:D19"/>
    <mergeCell ref="A12:C12"/>
    <mergeCell ref="D12:F12"/>
    <mergeCell ref="A2:K6"/>
    <mergeCell ref="A8:C8"/>
    <mergeCell ref="D8:F8"/>
    <mergeCell ref="G8:K8"/>
    <mergeCell ref="D9:F9"/>
    <mergeCell ref="G9:K12"/>
    <mergeCell ref="A9:C9"/>
    <mergeCell ref="A10:C10"/>
    <mergeCell ref="D10:F10"/>
    <mergeCell ref="A11:C11"/>
    <mergeCell ref="D11:F11"/>
    <mergeCell ref="F28:G28"/>
    <mergeCell ref="A31:K33"/>
    <mergeCell ref="A23:D23"/>
    <mergeCell ref="A24:D24"/>
    <mergeCell ref="B25:D25"/>
    <mergeCell ref="G25:H25"/>
    <mergeCell ref="I25:K25"/>
    <mergeCell ref="I26:J26"/>
    <mergeCell ref="I27:J27"/>
    <mergeCell ref="J23:K23"/>
    <mergeCell ref="J24:K24"/>
  </mergeCells>
  <printOptions/>
  <pageMargins left="0.7" right="0.7" top="0.75" bottom="0.75" header="0" footer="0"/>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sheetPr codeName="Sheet9"/>
  <dimension ref="A1:Z33"/>
  <sheetViews>
    <sheetView showGridLines="0" zoomScale="150" zoomScaleNormal="150" zoomScalePageLayoutView="0" workbookViewId="0" topLeftCell="A1">
      <selection activeCell="G9" sqref="G9:K12"/>
    </sheetView>
  </sheetViews>
  <sheetFormatPr defaultColWidth="14.57421875" defaultRowHeight="15" customHeight="1"/>
  <cols>
    <col min="1" max="1" width="9.00390625" style="0" customWidth="1"/>
    <col min="2" max="2" width="4.28125" style="0" customWidth="1"/>
    <col min="3" max="3" width="11.28125" style="0" customWidth="1"/>
    <col min="4" max="4" width="6.00390625" style="0" customWidth="1"/>
    <col min="5" max="5" width="15.140625" style="0" customWidth="1"/>
    <col min="6" max="6" width="2.7109375" style="0" customWidth="1"/>
    <col min="7" max="7" width="14.7109375" style="0" customWidth="1"/>
    <col min="8" max="8" width="4.28125" style="0" customWidth="1"/>
    <col min="9" max="9" width="4.8515625" style="0" customWidth="1"/>
    <col min="10" max="10" width="5.28125" style="0" customWidth="1"/>
    <col min="11" max="11" width="8.7109375" style="0" customWidth="1"/>
    <col min="12" max="12" width="8.8515625" style="0" customWidth="1"/>
    <col min="13" max="26" width="10.00390625" style="0" customWidth="1"/>
    <col min="27" max="16384" width="14.421875" style="0" customWidth="1"/>
  </cols>
  <sheetData>
    <row r="1" spans="1:11" s="70" customFormat="1" ht="60" customHeight="1">
      <c r="A1" s="73"/>
      <c r="B1" s="72"/>
      <c r="C1" s="150" t="s">
        <v>0</v>
      </c>
      <c r="D1" s="72"/>
      <c r="E1" s="72"/>
      <c r="F1" s="72"/>
      <c r="G1" s="72"/>
      <c r="H1" s="72"/>
      <c r="I1" s="72"/>
      <c r="J1" s="72"/>
      <c r="K1" s="72"/>
    </row>
    <row r="2" spans="1:11" ht="12.75" customHeight="1">
      <c r="A2" s="130" t="s">
        <v>132</v>
      </c>
      <c r="B2" s="83"/>
      <c r="C2" s="83"/>
      <c r="D2" s="83"/>
      <c r="E2" s="83"/>
      <c r="F2" s="83"/>
      <c r="G2" s="83"/>
      <c r="H2" s="83"/>
      <c r="I2" s="83"/>
      <c r="J2" s="83"/>
      <c r="K2" s="83"/>
    </row>
    <row r="3" spans="1:11" ht="12.75" customHeight="1">
      <c r="A3" s="83"/>
      <c r="B3" s="83"/>
      <c r="C3" s="83"/>
      <c r="D3" s="83"/>
      <c r="E3" s="83"/>
      <c r="F3" s="83"/>
      <c r="G3" s="83"/>
      <c r="H3" s="83"/>
      <c r="I3" s="83"/>
      <c r="J3" s="83"/>
      <c r="K3" s="83"/>
    </row>
    <row r="4" spans="1:11" ht="12.75" customHeight="1">
      <c r="A4" s="83"/>
      <c r="B4" s="83"/>
      <c r="C4" s="83"/>
      <c r="D4" s="83"/>
      <c r="E4" s="83"/>
      <c r="F4" s="83"/>
      <c r="G4" s="83"/>
      <c r="H4" s="83"/>
      <c r="I4" s="83"/>
      <c r="J4" s="83"/>
      <c r="K4" s="83"/>
    </row>
    <row r="5" spans="1:11" ht="12.75" customHeight="1">
      <c r="A5" s="83"/>
      <c r="B5" s="83"/>
      <c r="C5" s="83"/>
      <c r="D5" s="83"/>
      <c r="E5" s="83"/>
      <c r="F5" s="83"/>
      <c r="G5" s="83"/>
      <c r="H5" s="83"/>
      <c r="I5" s="83"/>
      <c r="J5" s="83"/>
      <c r="K5" s="83"/>
    </row>
    <row r="6" spans="1:11" ht="18" customHeight="1">
      <c r="A6" s="83"/>
      <c r="B6" s="83"/>
      <c r="C6" s="83"/>
      <c r="D6" s="83"/>
      <c r="E6" s="83"/>
      <c r="F6" s="83"/>
      <c r="G6" s="83"/>
      <c r="H6" s="83"/>
      <c r="I6" s="83"/>
      <c r="J6" s="83"/>
      <c r="K6" s="83"/>
    </row>
    <row r="7" spans="1:11" ht="3.75" customHeight="1">
      <c r="A7" s="1"/>
      <c r="B7" s="1"/>
      <c r="C7" s="1"/>
      <c r="D7" s="1"/>
      <c r="E7" s="1"/>
      <c r="F7" s="1"/>
      <c r="G7" s="2"/>
      <c r="H7" s="2"/>
      <c r="I7" s="2"/>
      <c r="J7" s="2"/>
      <c r="K7" s="2"/>
    </row>
    <row r="8" spans="1:11" ht="24" customHeight="1">
      <c r="A8" s="84" t="s">
        <v>1</v>
      </c>
      <c r="B8" s="75"/>
      <c r="C8" s="76"/>
      <c r="D8" s="85">
        <f>IF('Ration 1'!D8=0,"",'Ration 1'!D8)</f>
      </c>
      <c r="E8" s="75"/>
      <c r="F8" s="76"/>
      <c r="G8" s="86" t="s">
        <v>2</v>
      </c>
      <c r="H8" s="87"/>
      <c r="I8" s="87"/>
      <c r="J8" s="87"/>
      <c r="K8" s="88"/>
    </row>
    <row r="9" spans="1:11" ht="18" customHeight="1">
      <c r="A9" s="74" t="s">
        <v>3</v>
      </c>
      <c r="B9" s="75"/>
      <c r="C9" s="76"/>
      <c r="D9" s="77"/>
      <c r="E9" s="75"/>
      <c r="F9" s="76"/>
      <c r="G9" s="131">
        <f>CONCATENATE(IF('Ration 1'!R9,"Dairy Cows ",""),IF('Ration 1'!S9,"Beef Slaughter ",""),IF('Ration 1'!R10,"Dairy Heifers ",""),IF('Ration 1'!S10,"Goats ",""),IF('Ration 1'!R11,"Dry Cows ",""),IF('Ration 1'!S11,"Sheep ",""),IF('Ration 1'!R12,"Beef Cows ",""),IF('Ration 1'!S12,'Ration 1'!I12,""))</f>
      </c>
      <c r="H9" s="141"/>
      <c r="I9" s="141"/>
      <c r="J9" s="141"/>
      <c r="K9" s="142"/>
    </row>
    <row r="10" spans="1:11" ht="21" customHeight="1">
      <c r="A10" s="74" t="s">
        <v>5</v>
      </c>
      <c r="B10" s="75"/>
      <c r="C10" s="76"/>
      <c r="D10" s="77"/>
      <c r="E10" s="75"/>
      <c r="F10" s="76"/>
      <c r="G10" s="143"/>
      <c r="H10" s="144"/>
      <c r="I10" s="144"/>
      <c r="J10" s="144"/>
      <c r="K10" s="145"/>
    </row>
    <row r="11" spans="1:11" ht="21" customHeight="1">
      <c r="A11" s="74" t="s">
        <v>6</v>
      </c>
      <c r="B11" s="75"/>
      <c r="C11" s="76"/>
      <c r="D11" s="85">
        <f>IF(OR(D9="",D10=""),0,DATEDIF(D9,D10,"d"))</f>
        <v>0</v>
      </c>
      <c r="E11" s="75"/>
      <c r="F11" s="76"/>
      <c r="G11" s="143"/>
      <c r="H11" s="144"/>
      <c r="I11" s="144"/>
      <c r="J11" s="144"/>
      <c r="K11" s="145"/>
    </row>
    <row r="12" spans="1:11" ht="25.5" customHeight="1">
      <c r="A12" s="89" t="s">
        <v>86</v>
      </c>
      <c r="B12" s="75"/>
      <c r="C12" s="76"/>
      <c r="D12" s="90">
        <f>IF('Ration 1'!D12=0,0,'Ration 1'!D12)</f>
        <v>0</v>
      </c>
      <c r="E12" s="75"/>
      <c r="F12" s="91"/>
      <c r="G12" s="146"/>
      <c r="H12" s="147"/>
      <c r="I12" s="147"/>
      <c r="J12" s="147"/>
      <c r="K12" s="148"/>
    </row>
    <row r="13" spans="1:12" ht="44.25" customHeight="1">
      <c r="A13" s="100" t="s">
        <v>87</v>
      </c>
      <c r="B13" s="101"/>
      <c r="C13" s="101"/>
      <c r="D13" s="101"/>
      <c r="E13" s="101"/>
      <c r="F13" s="101"/>
      <c r="G13" s="101"/>
      <c r="H13" s="101"/>
      <c r="I13" s="101"/>
      <c r="J13" s="101"/>
      <c r="K13" s="101"/>
      <c r="L13" s="3"/>
    </row>
    <row r="14" spans="1:11" ht="15" customHeight="1">
      <c r="A14" s="137" t="s">
        <v>88</v>
      </c>
      <c r="B14" s="138"/>
      <c r="C14" s="138"/>
      <c r="D14" s="139"/>
      <c r="E14" s="105" t="s">
        <v>10</v>
      </c>
      <c r="F14" s="106"/>
      <c r="G14" s="107" t="s">
        <v>89</v>
      </c>
      <c r="H14" s="106"/>
      <c r="I14" s="102" t="s">
        <v>12</v>
      </c>
      <c r="J14" s="87"/>
      <c r="K14" s="88"/>
    </row>
    <row r="15" spans="1:11" ht="29.25" customHeight="1">
      <c r="A15" s="114" t="s">
        <v>90</v>
      </c>
      <c r="B15" s="75"/>
      <c r="C15" s="75"/>
      <c r="D15" s="76"/>
      <c r="E15" s="4" t="s">
        <v>91</v>
      </c>
      <c r="F15" s="5" t="s">
        <v>15</v>
      </c>
      <c r="G15" s="6" t="s">
        <v>92</v>
      </c>
      <c r="H15" s="7" t="s">
        <v>17</v>
      </c>
      <c r="I15" s="8" t="s">
        <v>18</v>
      </c>
      <c r="J15" s="108">
        <v>21.25</v>
      </c>
      <c r="K15" s="80"/>
    </row>
    <row r="16" spans="1:11" ht="12" customHeight="1" hidden="1">
      <c r="A16" s="109"/>
      <c r="B16" s="99"/>
      <c r="C16" s="99"/>
      <c r="D16" s="99"/>
      <c r="E16" s="99"/>
      <c r="F16" s="99"/>
      <c r="G16" s="99"/>
      <c r="H16" s="99"/>
      <c r="I16" s="99"/>
      <c r="J16" s="99"/>
      <c r="K16" s="9"/>
    </row>
    <row r="17" spans="1:11" ht="13.5" customHeight="1">
      <c r="A17" s="115" t="s">
        <v>42</v>
      </c>
      <c r="B17" s="116"/>
      <c r="C17" s="116"/>
      <c r="D17" s="117"/>
      <c r="E17" s="10"/>
      <c r="F17" s="11" t="s">
        <v>15</v>
      </c>
      <c r="G17" s="12">
        <v>89</v>
      </c>
      <c r="H17" s="13" t="s">
        <v>17</v>
      </c>
      <c r="I17" s="14" t="s">
        <v>18</v>
      </c>
      <c r="J17" s="104">
        <f aca="true" t="shared" si="0" ref="J17:J24">E17*(G17/100)</f>
        <v>0</v>
      </c>
      <c r="K17" s="80"/>
    </row>
    <row r="18" spans="1:11" ht="13.5" customHeight="1">
      <c r="A18" s="110" t="s">
        <v>20</v>
      </c>
      <c r="B18" s="99"/>
      <c r="C18" s="99"/>
      <c r="D18" s="111"/>
      <c r="E18" s="15"/>
      <c r="F18" s="16" t="s">
        <v>15</v>
      </c>
      <c r="G18" s="17">
        <v>85</v>
      </c>
      <c r="H18" s="18" t="s">
        <v>17</v>
      </c>
      <c r="I18" s="19" t="s">
        <v>18</v>
      </c>
      <c r="J18" s="103">
        <f t="shared" si="0"/>
        <v>0</v>
      </c>
      <c r="K18" s="80"/>
    </row>
    <row r="19" spans="1:11" ht="13.5" customHeight="1">
      <c r="A19" s="115" t="s">
        <v>21</v>
      </c>
      <c r="B19" s="116"/>
      <c r="C19" s="116"/>
      <c r="D19" s="117"/>
      <c r="E19" s="20"/>
      <c r="F19" s="11" t="s">
        <v>15</v>
      </c>
      <c r="G19" s="12">
        <v>35</v>
      </c>
      <c r="H19" s="13" t="s">
        <v>17</v>
      </c>
      <c r="I19" s="14" t="s">
        <v>18</v>
      </c>
      <c r="J19" s="104">
        <f t="shared" si="0"/>
        <v>0</v>
      </c>
      <c r="K19" s="80"/>
    </row>
    <row r="20" spans="1:11" ht="13.5" customHeight="1">
      <c r="A20" s="110" t="s">
        <v>43</v>
      </c>
      <c r="B20" s="99"/>
      <c r="C20" s="99"/>
      <c r="D20" s="111"/>
      <c r="E20" s="15"/>
      <c r="F20" s="16" t="s">
        <v>15</v>
      </c>
      <c r="G20" s="17">
        <v>40</v>
      </c>
      <c r="H20" s="21" t="s">
        <v>17</v>
      </c>
      <c r="I20" s="19" t="s">
        <v>18</v>
      </c>
      <c r="J20" s="103">
        <f t="shared" si="0"/>
        <v>0</v>
      </c>
      <c r="K20" s="80"/>
    </row>
    <row r="21" spans="1:11" ht="13.5" customHeight="1">
      <c r="A21" s="115" t="s">
        <v>23</v>
      </c>
      <c r="B21" s="116"/>
      <c r="C21" s="116"/>
      <c r="D21" s="117"/>
      <c r="E21" s="20"/>
      <c r="F21" s="11" t="s">
        <v>15</v>
      </c>
      <c r="G21" s="12">
        <v>60</v>
      </c>
      <c r="H21" s="13" t="s">
        <v>17</v>
      </c>
      <c r="I21" s="14" t="s">
        <v>18</v>
      </c>
      <c r="J21" s="104">
        <f t="shared" si="0"/>
        <v>0</v>
      </c>
      <c r="K21" s="80"/>
    </row>
    <row r="22" spans="1:11" ht="13.5" customHeight="1">
      <c r="A22" s="110" t="s">
        <v>24</v>
      </c>
      <c r="B22" s="99"/>
      <c r="C22" s="99"/>
      <c r="D22" s="111"/>
      <c r="E22" s="15"/>
      <c r="F22" s="16" t="s">
        <v>15</v>
      </c>
      <c r="G22" s="17">
        <v>76</v>
      </c>
      <c r="H22" s="21" t="s">
        <v>17</v>
      </c>
      <c r="I22" s="19" t="s">
        <v>18</v>
      </c>
      <c r="J22" s="103">
        <f t="shared" si="0"/>
        <v>0</v>
      </c>
      <c r="K22" s="80"/>
    </row>
    <row r="23" spans="1:11" ht="13.5" customHeight="1">
      <c r="A23" s="115" t="s">
        <v>4</v>
      </c>
      <c r="B23" s="116"/>
      <c r="C23" s="116"/>
      <c r="D23" s="117"/>
      <c r="E23" s="20"/>
      <c r="F23" s="11" t="s">
        <v>15</v>
      </c>
      <c r="G23" s="12"/>
      <c r="H23" s="13" t="s">
        <v>17</v>
      </c>
      <c r="I23" s="14" t="s">
        <v>18</v>
      </c>
      <c r="J23" s="104">
        <f t="shared" si="0"/>
        <v>0</v>
      </c>
      <c r="K23" s="80"/>
    </row>
    <row r="24" spans="1:11" ht="15" customHeight="1">
      <c r="A24" s="118" t="s">
        <v>4</v>
      </c>
      <c r="B24" s="119"/>
      <c r="C24" s="119"/>
      <c r="D24" s="93"/>
      <c r="E24" s="22"/>
      <c r="F24" s="23" t="s">
        <v>15</v>
      </c>
      <c r="G24" s="24"/>
      <c r="H24" s="25" t="s">
        <v>17</v>
      </c>
      <c r="I24" s="26" t="s">
        <v>18</v>
      </c>
      <c r="J24" s="125">
        <f t="shared" si="0"/>
        <v>0</v>
      </c>
      <c r="K24" s="126"/>
    </row>
    <row r="25" spans="1:11" ht="27.75" customHeight="1">
      <c r="A25" s="27"/>
      <c r="B25" s="120"/>
      <c r="C25" s="83"/>
      <c r="D25" s="83"/>
      <c r="E25" s="27"/>
      <c r="F25" s="28"/>
      <c r="G25" s="121" t="s">
        <v>25</v>
      </c>
      <c r="H25" s="122"/>
      <c r="I25" s="127">
        <f>SUM(J17,J18,J19,J20,J21,J22,J23,J24)</f>
        <v>0</v>
      </c>
      <c r="J25" s="128"/>
      <c r="K25" s="129"/>
    </row>
    <row r="26" spans="1:11" ht="32.25" customHeight="1">
      <c r="A26" s="29">
        <f>D12</f>
        <v>0</v>
      </c>
      <c r="B26" s="30" t="s">
        <v>26</v>
      </c>
      <c r="C26" s="31">
        <f>I25</f>
        <v>0</v>
      </c>
      <c r="D26" s="30" t="s">
        <v>18</v>
      </c>
      <c r="E26" s="32">
        <f>A26-C26</f>
        <v>0</v>
      </c>
      <c r="F26" s="30" t="s">
        <v>27</v>
      </c>
      <c r="G26" s="29">
        <f>D12</f>
        <v>0</v>
      </c>
      <c r="H26" s="30" t="s">
        <v>18</v>
      </c>
      <c r="I26" s="97">
        <f>IF(G26=0,"",ROUND(E26/G26,4))</f>
      </c>
      <c r="J26" s="76"/>
      <c r="K26" s="33" t="s">
        <v>44</v>
      </c>
    </row>
    <row r="27" spans="1:26" ht="31.5" customHeight="1">
      <c r="A27" s="34" t="s">
        <v>29</v>
      </c>
      <c r="B27" s="35" t="s">
        <v>30</v>
      </c>
      <c r="C27" s="36" t="s">
        <v>31</v>
      </c>
      <c r="D27" s="35"/>
      <c r="E27" s="34" t="s">
        <v>32</v>
      </c>
      <c r="F27" s="35"/>
      <c r="G27" s="34" t="s">
        <v>29</v>
      </c>
      <c r="H27" s="35"/>
      <c r="I27" s="98" t="s">
        <v>32</v>
      </c>
      <c r="J27" s="99"/>
      <c r="K27" s="3"/>
      <c r="L27" s="3"/>
      <c r="M27" s="3"/>
      <c r="N27" s="3"/>
      <c r="O27" s="3"/>
      <c r="P27" s="3"/>
      <c r="Q27" s="3"/>
      <c r="R27" s="3"/>
      <c r="S27" s="3"/>
      <c r="T27" s="3"/>
      <c r="U27" s="3"/>
      <c r="V27" s="3"/>
      <c r="W27" s="3"/>
      <c r="X27" s="3"/>
      <c r="Y27" s="3"/>
      <c r="Z27" s="3"/>
    </row>
    <row r="28" spans="1:26" ht="39" customHeight="1">
      <c r="A28" s="37"/>
      <c r="B28" s="35"/>
      <c r="C28" s="36"/>
      <c r="D28" s="38" t="s">
        <v>18</v>
      </c>
      <c r="E28" s="39" t="str">
        <f>IF(ISERROR(I26*100)," ",I26*100)</f>
        <v> </v>
      </c>
      <c r="F28" s="123" t="s">
        <v>17</v>
      </c>
      <c r="G28" s="124"/>
      <c r="H28" s="40"/>
      <c r="I28" s="41"/>
      <c r="J28" s="41"/>
      <c r="K28" s="3"/>
      <c r="L28" s="3"/>
      <c r="M28" s="3"/>
      <c r="N28" s="3"/>
      <c r="O28" s="3"/>
      <c r="P28" s="3"/>
      <c r="Q28" s="3"/>
      <c r="R28" s="3"/>
      <c r="S28" s="3"/>
      <c r="T28" s="3"/>
      <c r="U28" s="3"/>
      <c r="V28" s="3"/>
      <c r="W28" s="3"/>
      <c r="X28" s="3"/>
      <c r="Y28" s="3"/>
      <c r="Z28" s="3"/>
    </row>
    <row r="29" spans="4:6" ht="16.5" customHeight="1">
      <c r="D29" s="42" t="s">
        <v>33</v>
      </c>
      <c r="F29" s="43"/>
    </row>
    <row r="31" spans="1:11" ht="12.75" customHeight="1">
      <c r="A31" s="112" t="s">
        <v>93</v>
      </c>
      <c r="B31" s="83"/>
      <c r="C31" s="83"/>
      <c r="D31" s="83"/>
      <c r="E31" s="83"/>
      <c r="F31" s="83"/>
      <c r="G31" s="83"/>
      <c r="H31" s="83"/>
      <c r="I31" s="83"/>
      <c r="J31" s="83"/>
      <c r="K31" s="83"/>
    </row>
    <row r="32" spans="1:11" ht="12.75" customHeight="1">
      <c r="A32" s="83"/>
      <c r="B32" s="83"/>
      <c r="C32" s="83"/>
      <c r="D32" s="83"/>
      <c r="E32" s="83"/>
      <c r="F32" s="83"/>
      <c r="G32" s="83"/>
      <c r="H32" s="83"/>
      <c r="I32" s="83"/>
      <c r="J32" s="83"/>
      <c r="K32" s="83"/>
    </row>
    <row r="33" spans="1:11" ht="12.75" customHeight="1">
      <c r="A33" s="83"/>
      <c r="B33" s="83"/>
      <c r="C33" s="83"/>
      <c r="D33" s="83"/>
      <c r="E33" s="83"/>
      <c r="F33" s="83"/>
      <c r="G33" s="83"/>
      <c r="H33" s="83"/>
      <c r="I33" s="83"/>
      <c r="J33" s="83"/>
      <c r="K33" s="83"/>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46">
    <mergeCell ref="A20:D20"/>
    <mergeCell ref="A21:D21"/>
    <mergeCell ref="A22:D22"/>
    <mergeCell ref="J20:K20"/>
    <mergeCell ref="J21:K21"/>
    <mergeCell ref="J22:K22"/>
    <mergeCell ref="A1:B1"/>
    <mergeCell ref="C1:K1"/>
    <mergeCell ref="J17:K17"/>
    <mergeCell ref="J18:K18"/>
    <mergeCell ref="J19:K19"/>
    <mergeCell ref="A13:K13"/>
    <mergeCell ref="A14:D14"/>
    <mergeCell ref="E14:F14"/>
    <mergeCell ref="G14:H14"/>
    <mergeCell ref="I14:K14"/>
    <mergeCell ref="J15:K15"/>
    <mergeCell ref="A16:J16"/>
    <mergeCell ref="A15:D15"/>
    <mergeCell ref="A17:D17"/>
    <mergeCell ref="A18:D18"/>
    <mergeCell ref="A19:D19"/>
    <mergeCell ref="A12:C12"/>
    <mergeCell ref="D12:F12"/>
    <mergeCell ref="A2:K6"/>
    <mergeCell ref="A8:C8"/>
    <mergeCell ref="D8:F8"/>
    <mergeCell ref="G8:K8"/>
    <mergeCell ref="D9:F9"/>
    <mergeCell ref="G9:K12"/>
    <mergeCell ref="A9:C9"/>
    <mergeCell ref="A10:C10"/>
    <mergeCell ref="D10:F10"/>
    <mergeCell ref="A11:C11"/>
    <mergeCell ref="D11:F11"/>
    <mergeCell ref="F28:G28"/>
    <mergeCell ref="A31:K33"/>
    <mergeCell ref="A23:D23"/>
    <mergeCell ref="A24:D24"/>
    <mergeCell ref="B25:D25"/>
    <mergeCell ref="G25:H25"/>
    <mergeCell ref="I25:K25"/>
    <mergeCell ref="I26:J26"/>
    <mergeCell ref="I27:J27"/>
    <mergeCell ref="J23:K23"/>
    <mergeCell ref="J24:K24"/>
  </mergeCells>
  <printOptions/>
  <pageMargins left="0.7" right="0.7" top="0.75" bottom="0.75" header="0" footer="0"/>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sheetPr codeName="Sheet2"/>
  <dimension ref="A1:K40"/>
  <sheetViews>
    <sheetView showGridLines="0" zoomScale="150" zoomScaleNormal="150" zoomScalePageLayoutView="0" workbookViewId="0" topLeftCell="A1">
      <selection activeCell="G7" sqref="G7:J9"/>
    </sheetView>
  </sheetViews>
  <sheetFormatPr defaultColWidth="14.57421875" defaultRowHeight="15" customHeight="1"/>
  <cols>
    <col min="1" max="1" width="7.421875" style="0" customWidth="1"/>
    <col min="2" max="2" width="5.421875" style="0" customWidth="1"/>
    <col min="3" max="3" width="7.28125" style="0" customWidth="1"/>
    <col min="4" max="4" width="10.00390625" style="0" customWidth="1"/>
    <col min="5" max="5" width="15.421875" style="0" customWidth="1"/>
    <col min="6" max="6" width="2.7109375" style="0" customWidth="1"/>
    <col min="7" max="7" width="15.421875" style="0" customWidth="1"/>
    <col min="8" max="8" width="4.28125" style="0" customWidth="1"/>
    <col min="9" max="9" width="3.421875" style="0" customWidth="1"/>
    <col min="10" max="10" width="18.28125" style="0" customWidth="1"/>
    <col min="11" max="11" width="8.8515625" style="0" customWidth="1"/>
    <col min="12" max="26" width="10.00390625" style="0" customWidth="1"/>
    <col min="27" max="16384" width="14.421875" style="0" customWidth="1"/>
  </cols>
  <sheetData>
    <row r="1" spans="1:11" s="70" customFormat="1" ht="60" customHeight="1">
      <c r="A1" s="73"/>
      <c r="B1" s="72"/>
      <c r="C1" s="150" t="s">
        <v>0</v>
      </c>
      <c r="D1" s="72"/>
      <c r="E1" s="72"/>
      <c r="F1" s="72"/>
      <c r="G1" s="72"/>
      <c r="H1" s="72"/>
      <c r="I1" s="72"/>
      <c r="J1" s="72"/>
      <c r="K1" s="72"/>
    </row>
    <row r="2" spans="1:10" ht="12.75" customHeight="1">
      <c r="A2" s="153" t="s">
        <v>133</v>
      </c>
      <c r="B2" s="83"/>
      <c r="C2" s="83"/>
      <c r="D2" s="83"/>
      <c r="E2" s="83"/>
      <c r="F2" s="83"/>
      <c r="G2" s="83"/>
      <c r="H2" s="83"/>
      <c r="I2" s="83"/>
      <c r="J2" s="83"/>
    </row>
    <row r="3" spans="1:10" ht="12.75" customHeight="1">
      <c r="A3" s="83"/>
      <c r="B3" s="83"/>
      <c r="C3" s="83"/>
      <c r="D3" s="83"/>
      <c r="E3" s="83"/>
      <c r="F3" s="83"/>
      <c r="G3" s="83"/>
      <c r="H3" s="83"/>
      <c r="I3" s="83"/>
      <c r="J3" s="83"/>
    </row>
    <row r="4" spans="1:10" ht="18.75" customHeight="1">
      <c r="A4" s="83"/>
      <c r="B4" s="83"/>
      <c r="C4" s="83"/>
      <c r="D4" s="83"/>
      <c r="E4" s="83"/>
      <c r="F4" s="83"/>
      <c r="G4" s="83"/>
      <c r="H4" s="83"/>
      <c r="I4" s="83"/>
      <c r="J4" s="83"/>
    </row>
    <row r="5" spans="1:10" ht="4.5" customHeight="1">
      <c r="A5" s="45"/>
      <c r="B5" s="45"/>
      <c r="C5" s="45"/>
      <c r="D5" s="45"/>
      <c r="E5" s="45"/>
      <c r="F5" s="45"/>
      <c r="G5" s="45"/>
      <c r="H5" s="45"/>
      <c r="I5" s="45"/>
      <c r="J5" s="45"/>
    </row>
    <row r="6" spans="1:10" ht="26.25" customHeight="1">
      <c r="A6" s="84" t="s">
        <v>1</v>
      </c>
      <c r="B6" s="75"/>
      <c r="C6" s="76"/>
      <c r="D6" s="154">
        <f>IF('Ration 1'!D8=0,"",'Ration 1'!D8)</f>
      </c>
      <c r="E6" s="75"/>
      <c r="F6" s="91"/>
      <c r="G6" s="86" t="s">
        <v>2</v>
      </c>
      <c r="H6" s="87"/>
      <c r="I6" s="87"/>
      <c r="J6" s="88"/>
    </row>
    <row r="7" spans="1:10" ht="26.25" customHeight="1">
      <c r="A7" s="74" t="s">
        <v>94</v>
      </c>
      <c r="B7" s="75"/>
      <c r="C7" s="76"/>
      <c r="D7" s="155">
        <f>(E14+E16+E18+E20+E22+E24+E26+E28)</f>
        <v>0</v>
      </c>
      <c r="E7" s="75"/>
      <c r="F7" s="91"/>
      <c r="G7" s="156">
        <f>CONCATENATE(IF('Ration 1'!R9,"Dairy Cows ",""),IF('Ration 1'!S9,"Beef Slaughter ",""),IF('Ration 1'!R10,"Dairy Heifers ",""),IF('Ration 1'!S10,"Goats ",""),IF('Ration 1'!R11,"Dry Cows ",""),IF('Ration 1'!S11,"Sheep ",""),IF('Ration 1'!R12,"Beef Cows ",""),IF('Ration 1'!S12,'Ration 1'!I12,""))</f>
      </c>
      <c r="H7" s="144"/>
      <c r="I7" s="144"/>
      <c r="J7" s="145"/>
    </row>
    <row r="8" spans="1:10" ht="26.25" customHeight="1">
      <c r="A8" s="74" t="s">
        <v>95</v>
      </c>
      <c r="B8" s="75"/>
      <c r="C8" s="76"/>
      <c r="D8" s="151">
        <f>IF('Ration 1'!D12=0,"",'Ration 1'!D12)</f>
      </c>
      <c r="E8" s="75"/>
      <c r="F8" s="91"/>
      <c r="G8" s="143"/>
      <c r="H8" s="144"/>
      <c r="I8" s="144"/>
      <c r="J8" s="145"/>
    </row>
    <row r="9" spans="1:10" ht="25.5" customHeight="1">
      <c r="A9" s="152"/>
      <c r="B9" s="83"/>
      <c r="C9" s="83"/>
      <c r="D9" s="152"/>
      <c r="E9" s="83"/>
      <c r="F9" s="83"/>
      <c r="G9" s="143"/>
      <c r="H9" s="144"/>
      <c r="I9" s="144"/>
      <c r="J9" s="145"/>
    </row>
    <row r="10" spans="1:10" ht="31.5" customHeight="1">
      <c r="A10" s="113" t="s">
        <v>96</v>
      </c>
      <c r="B10" s="87"/>
      <c r="C10" s="87"/>
      <c r="D10" s="106"/>
      <c r="E10" s="105" t="s">
        <v>97</v>
      </c>
      <c r="F10" s="106"/>
      <c r="G10" s="140" t="s">
        <v>98</v>
      </c>
      <c r="H10" s="106"/>
      <c r="I10" s="102" t="s">
        <v>99</v>
      </c>
      <c r="J10" s="88"/>
    </row>
    <row r="11" spans="1:10" ht="29.25" customHeight="1">
      <c r="A11" s="46" t="s">
        <v>100</v>
      </c>
      <c r="B11" s="157" t="s">
        <v>101</v>
      </c>
      <c r="C11" s="75"/>
      <c r="D11" s="76"/>
      <c r="E11" s="158">
        <v>66</v>
      </c>
      <c r="F11" s="158" t="s">
        <v>15</v>
      </c>
      <c r="G11" s="160">
        <v>50</v>
      </c>
      <c r="H11" s="162" t="s">
        <v>17</v>
      </c>
      <c r="I11" s="163" t="s">
        <v>18</v>
      </c>
      <c r="J11" s="164">
        <v>33</v>
      </c>
    </row>
    <row r="12" spans="1:10" ht="14.25" customHeight="1">
      <c r="A12" s="47" t="s">
        <v>102</v>
      </c>
      <c r="B12" s="170">
        <v>40359</v>
      </c>
      <c r="C12" s="75"/>
      <c r="D12" s="76"/>
      <c r="E12" s="159"/>
      <c r="F12" s="159"/>
      <c r="G12" s="161"/>
      <c r="H12" s="122"/>
      <c r="I12" s="161"/>
      <c r="J12" s="165"/>
    </row>
    <row r="13" spans="1:10" ht="5.25" customHeight="1" hidden="1">
      <c r="A13" s="171"/>
      <c r="B13" s="75"/>
      <c r="C13" s="75"/>
      <c r="D13" s="75"/>
      <c r="E13" s="75"/>
      <c r="F13" s="75"/>
      <c r="G13" s="75"/>
      <c r="H13" s="75"/>
      <c r="I13" s="75"/>
      <c r="J13" s="80"/>
    </row>
    <row r="14" spans="1:10" ht="15" customHeight="1">
      <c r="A14" s="48" t="s">
        <v>100</v>
      </c>
      <c r="B14" s="172" t="str">
        <f>IF('Ration 1'!D9=0,"",'Ration 1'!D9)</f>
        <v> </v>
      </c>
      <c r="C14" s="75"/>
      <c r="D14" s="76"/>
      <c r="E14" s="173">
        <f>IF(OR(B14="",B15=""),0,DATEDIF(B14,B15,"d"))</f>
        <v>0</v>
      </c>
      <c r="F14" s="174" t="s">
        <v>15</v>
      </c>
      <c r="G14" s="175" t="str">
        <f>'Ration 1'!E28</f>
        <v> </v>
      </c>
      <c r="H14" s="176" t="s">
        <v>17</v>
      </c>
      <c r="I14" s="166" t="s">
        <v>18</v>
      </c>
      <c r="J14" s="168">
        <f>IF(ISERROR(E14*(G14/100)),0,E14*(G14/100))</f>
        <v>0</v>
      </c>
    </row>
    <row r="15" spans="1:10" ht="12.75" customHeight="1">
      <c r="A15" s="48" t="s">
        <v>102</v>
      </c>
      <c r="B15" s="172">
        <f>IF('Ration 1'!D10=0,"",'Ration 1'!D10)</f>
      </c>
      <c r="C15" s="75"/>
      <c r="D15" s="76"/>
      <c r="E15" s="159"/>
      <c r="F15" s="159"/>
      <c r="G15" s="167"/>
      <c r="H15" s="177"/>
      <c r="I15" s="167"/>
      <c r="J15" s="169"/>
    </row>
    <row r="16" spans="1:10" ht="12.75" customHeight="1">
      <c r="A16" s="49" t="s">
        <v>100</v>
      </c>
      <c r="B16" s="184">
        <f>IF('Ration 2'!D9=0,"",'Ration 2'!D9)</f>
      </c>
      <c r="C16" s="75"/>
      <c r="D16" s="76"/>
      <c r="E16" s="178">
        <f>IF(OR(B16="",B17=""),0,DATEDIF(B16,B17,"d"))</f>
        <v>0</v>
      </c>
      <c r="F16" s="179" t="s">
        <v>15</v>
      </c>
      <c r="G16" s="180" t="str">
        <f>'Ration 2'!E28</f>
        <v> </v>
      </c>
      <c r="H16" s="181" t="s">
        <v>17</v>
      </c>
      <c r="I16" s="182" t="s">
        <v>18</v>
      </c>
      <c r="J16" s="183">
        <f>IF(ISERROR(E16*(G16/100)),0,E16*(G16/100))</f>
        <v>0</v>
      </c>
    </row>
    <row r="17" spans="1:10" ht="12.75" customHeight="1">
      <c r="A17" s="49" t="s">
        <v>102</v>
      </c>
      <c r="B17" s="184">
        <f>IF('Ration 2'!D10=0,"",'Ration 2'!D10)</f>
      </c>
      <c r="C17" s="75"/>
      <c r="D17" s="76"/>
      <c r="E17" s="159"/>
      <c r="F17" s="159"/>
      <c r="G17" s="161"/>
      <c r="H17" s="122"/>
      <c r="I17" s="161"/>
      <c r="J17" s="165"/>
    </row>
    <row r="18" spans="1:10" ht="12.75" customHeight="1">
      <c r="A18" s="48" t="s">
        <v>100</v>
      </c>
      <c r="B18" s="172">
        <f>IF('Ration 3'!D9=0,"",'Ration 3'!D9)</f>
      </c>
      <c r="C18" s="75"/>
      <c r="D18" s="76"/>
      <c r="E18" s="173">
        <f>IF(OR(B18="",B19=""),0,DATEDIF(B18,B19,"d"))</f>
        <v>0</v>
      </c>
      <c r="F18" s="174" t="s">
        <v>15</v>
      </c>
      <c r="G18" s="175" t="str">
        <f>'Ration 3'!E28</f>
        <v> </v>
      </c>
      <c r="H18" s="176" t="s">
        <v>17</v>
      </c>
      <c r="I18" s="166" t="s">
        <v>18</v>
      </c>
      <c r="J18" s="168">
        <f>IF(ISERROR(E18*(G18/100)),0,E18*(G18/100))</f>
        <v>0</v>
      </c>
    </row>
    <row r="19" spans="1:10" ht="12.75" customHeight="1">
      <c r="A19" s="48" t="s">
        <v>102</v>
      </c>
      <c r="B19" s="172">
        <f>IF('Ration 3'!D10=0,"",'Ration 3'!D10)</f>
      </c>
      <c r="C19" s="75"/>
      <c r="D19" s="76"/>
      <c r="E19" s="159"/>
      <c r="F19" s="159"/>
      <c r="G19" s="167"/>
      <c r="H19" s="177"/>
      <c r="I19" s="167"/>
      <c r="J19" s="169"/>
    </row>
    <row r="20" spans="1:10" ht="12.75" customHeight="1">
      <c r="A20" s="49" t="s">
        <v>100</v>
      </c>
      <c r="B20" s="184">
        <f>IF('Ration 4'!D9=0,"",'Ration 4'!D9)</f>
      </c>
      <c r="C20" s="75"/>
      <c r="D20" s="76"/>
      <c r="E20" s="178">
        <f>IF(OR(B20="",B21=""),0,DATEDIF(B20,B21,"d"))</f>
        <v>0</v>
      </c>
      <c r="F20" s="179" t="s">
        <v>15</v>
      </c>
      <c r="G20" s="180" t="str">
        <f>'Ration 4'!E28</f>
        <v> </v>
      </c>
      <c r="H20" s="181" t="s">
        <v>17</v>
      </c>
      <c r="I20" s="182" t="s">
        <v>18</v>
      </c>
      <c r="J20" s="183">
        <f>IF(ISERROR(E20*(G20/100)),0,E20*(G20/100))</f>
        <v>0</v>
      </c>
    </row>
    <row r="21" spans="1:10" ht="12.75" customHeight="1">
      <c r="A21" s="49" t="s">
        <v>102</v>
      </c>
      <c r="B21" s="184">
        <f>IF('Ration 4'!D10=0,"",'Ration 4'!D10)</f>
      </c>
      <c r="C21" s="75"/>
      <c r="D21" s="76"/>
      <c r="E21" s="159"/>
      <c r="F21" s="159"/>
      <c r="G21" s="161"/>
      <c r="H21" s="122"/>
      <c r="I21" s="161"/>
      <c r="J21" s="165"/>
    </row>
    <row r="22" spans="1:10" ht="12.75" customHeight="1">
      <c r="A22" s="48" t="s">
        <v>100</v>
      </c>
      <c r="B22" s="172">
        <f>IF('Ration 5'!D9=0,"",'Ration 5'!D9)</f>
      </c>
      <c r="C22" s="75"/>
      <c r="D22" s="76"/>
      <c r="E22" s="173">
        <f>IF(OR(B22="",B23=""),0,DATEDIF(B22,B23,"d"))</f>
        <v>0</v>
      </c>
      <c r="F22" s="174" t="s">
        <v>15</v>
      </c>
      <c r="G22" s="175" t="str">
        <f>'Ration 5'!E28</f>
        <v> </v>
      </c>
      <c r="H22" s="176" t="s">
        <v>17</v>
      </c>
      <c r="I22" s="166" t="s">
        <v>18</v>
      </c>
      <c r="J22" s="168">
        <f>IF(ISERROR(E22*(G22/100)),0,E22*(G22/100))</f>
        <v>0</v>
      </c>
    </row>
    <row r="23" spans="1:10" ht="12.75" customHeight="1">
      <c r="A23" s="48" t="s">
        <v>102</v>
      </c>
      <c r="B23" s="172">
        <f>IF('Ration 5'!D10=0,"",'Ration 5'!D10)</f>
      </c>
      <c r="C23" s="75"/>
      <c r="D23" s="76"/>
      <c r="E23" s="159"/>
      <c r="F23" s="159"/>
      <c r="G23" s="167"/>
      <c r="H23" s="177"/>
      <c r="I23" s="167"/>
      <c r="J23" s="169"/>
    </row>
    <row r="24" spans="1:10" ht="12.75" customHeight="1">
      <c r="A24" s="49" t="s">
        <v>100</v>
      </c>
      <c r="B24" s="184">
        <f>IF('Ration 6'!D9=0,"",'Ration 6'!D9)</f>
      </c>
      <c r="C24" s="75"/>
      <c r="D24" s="76"/>
      <c r="E24" s="178">
        <f>IF(OR(B24="",B25=""),0,DATEDIF(B24,B25,"d"))</f>
        <v>0</v>
      </c>
      <c r="F24" s="179" t="s">
        <v>15</v>
      </c>
      <c r="G24" s="180" t="str">
        <f>'Ration 6'!E28</f>
        <v> </v>
      </c>
      <c r="H24" s="181" t="s">
        <v>17</v>
      </c>
      <c r="I24" s="182" t="s">
        <v>18</v>
      </c>
      <c r="J24" s="183">
        <f>IF(ISERROR(E24*(G24/100)),0,E24*(G24/100))</f>
        <v>0</v>
      </c>
    </row>
    <row r="25" spans="1:10" ht="12.75" customHeight="1">
      <c r="A25" s="49" t="s">
        <v>102</v>
      </c>
      <c r="B25" s="184">
        <f>IF('Ration 6'!D10=0,"",'Ration 6'!D10)</f>
      </c>
      <c r="C25" s="75"/>
      <c r="D25" s="76"/>
      <c r="E25" s="159"/>
      <c r="F25" s="159"/>
      <c r="G25" s="161"/>
      <c r="H25" s="122"/>
      <c r="I25" s="161"/>
      <c r="J25" s="165"/>
    </row>
    <row r="26" spans="1:10" ht="12.75" customHeight="1">
      <c r="A26" s="48" t="s">
        <v>100</v>
      </c>
      <c r="B26" s="172">
        <f>IF('Ration 7'!D9=0,"",'Ration 7'!D9)</f>
      </c>
      <c r="C26" s="75"/>
      <c r="D26" s="76"/>
      <c r="E26" s="173">
        <f>IF(OR(B26="",B27=""),0,DATEDIF(B26,B27,"d"))</f>
        <v>0</v>
      </c>
      <c r="F26" s="174" t="s">
        <v>15</v>
      </c>
      <c r="G26" s="175" t="str">
        <f>'Ration 7'!E28</f>
        <v> </v>
      </c>
      <c r="H26" s="176" t="s">
        <v>17</v>
      </c>
      <c r="I26" s="166" t="s">
        <v>18</v>
      </c>
      <c r="J26" s="168">
        <f>IF(ISERROR(E26*(G26/100)),0,E26*(G26/100))</f>
        <v>0</v>
      </c>
    </row>
    <row r="27" spans="1:10" ht="12.75" customHeight="1">
      <c r="A27" s="48" t="s">
        <v>102</v>
      </c>
      <c r="B27" s="172">
        <f>IF('Ration 7'!D10=0,"",'Ration 7'!D10)</f>
      </c>
      <c r="C27" s="75"/>
      <c r="D27" s="76"/>
      <c r="E27" s="159"/>
      <c r="F27" s="159"/>
      <c r="G27" s="167"/>
      <c r="H27" s="177"/>
      <c r="I27" s="167"/>
      <c r="J27" s="169"/>
    </row>
    <row r="28" spans="1:10" ht="12.75" customHeight="1">
      <c r="A28" s="49" t="s">
        <v>100</v>
      </c>
      <c r="B28" s="184">
        <f>IF('Ration 8'!D9=0,"",'Ration 8'!D9)</f>
      </c>
      <c r="C28" s="75"/>
      <c r="D28" s="76"/>
      <c r="E28" s="178">
        <f>IF(OR(B28="",B29=""),0,DATEDIF(B28,B29,"d"))</f>
        <v>0</v>
      </c>
      <c r="F28" s="179" t="s">
        <v>15</v>
      </c>
      <c r="G28" s="180" t="str">
        <f>'Ration 8'!E28</f>
        <v> </v>
      </c>
      <c r="H28" s="181" t="s">
        <v>17</v>
      </c>
      <c r="I28" s="182" t="s">
        <v>18</v>
      </c>
      <c r="J28" s="183">
        <f>IF(ISERROR(E28*(G28/100)),0,E28*(G28/100))</f>
        <v>0</v>
      </c>
    </row>
    <row r="29" spans="1:10" ht="12.75" customHeight="1">
      <c r="A29" s="50" t="s">
        <v>102</v>
      </c>
      <c r="B29" s="197">
        <f>IF('Ration 8'!D10=0,"",'Ration 8'!D10)</f>
      </c>
      <c r="C29" s="119"/>
      <c r="D29" s="93"/>
      <c r="E29" s="185"/>
      <c r="F29" s="185"/>
      <c r="G29" s="196"/>
      <c r="H29" s="101"/>
      <c r="I29" s="196"/>
      <c r="J29" s="136"/>
    </row>
    <row r="30" spans="1:10" ht="30" customHeight="1">
      <c r="A30" s="51"/>
      <c r="B30" s="188" t="s">
        <v>103</v>
      </c>
      <c r="C30" s="83"/>
      <c r="D30" s="189"/>
      <c r="E30" s="52">
        <f>(E14+E16+E18+E20+E22+E24+E26+E28)</f>
        <v>0</v>
      </c>
      <c r="F30" s="28"/>
      <c r="G30" s="188" t="s">
        <v>104</v>
      </c>
      <c r="H30" s="189"/>
      <c r="I30" s="53"/>
      <c r="J30" s="54">
        <f>(J14+J16+J18+J20+J22+J24+J26+J28)</f>
        <v>0</v>
      </c>
    </row>
    <row r="31" spans="1:10" ht="15" customHeight="1">
      <c r="A31" s="190" t="s">
        <v>105</v>
      </c>
      <c r="B31" s="99"/>
      <c r="C31" s="99"/>
      <c r="D31" s="99"/>
      <c r="E31" s="99"/>
      <c r="F31" s="99"/>
      <c r="G31" s="99"/>
      <c r="H31" s="111"/>
      <c r="I31" s="193" t="s">
        <v>18</v>
      </c>
      <c r="J31" s="195" t="str">
        <f>CONCATENATE(IF(E30=0,"",ROUND(((J30)/(E30)*100),2))," ","%")</f>
        <v> %</v>
      </c>
    </row>
    <row r="32" spans="1:10" ht="12.75" customHeight="1">
      <c r="A32" s="191"/>
      <c r="B32" s="83"/>
      <c r="C32" s="83"/>
      <c r="D32" s="83"/>
      <c r="E32" s="83"/>
      <c r="F32" s="83"/>
      <c r="G32" s="83"/>
      <c r="H32" s="189"/>
      <c r="I32" s="194"/>
      <c r="J32" s="194"/>
    </row>
    <row r="33" spans="1:10" ht="12.75" customHeight="1">
      <c r="A33" s="191"/>
      <c r="B33" s="83"/>
      <c r="C33" s="83"/>
      <c r="D33" s="83"/>
      <c r="E33" s="83"/>
      <c r="F33" s="83"/>
      <c r="G33" s="83"/>
      <c r="H33" s="189"/>
      <c r="I33" s="194"/>
      <c r="J33" s="194"/>
    </row>
    <row r="34" spans="1:10" ht="12.75" customHeight="1">
      <c r="A34" s="161"/>
      <c r="B34" s="122"/>
      <c r="C34" s="122"/>
      <c r="D34" s="122"/>
      <c r="E34" s="122"/>
      <c r="F34" s="122"/>
      <c r="G34" s="122"/>
      <c r="H34" s="192"/>
      <c r="I34" s="159"/>
      <c r="J34" s="159"/>
    </row>
    <row r="35" spans="1:10" ht="12.75" customHeight="1">
      <c r="A35" s="186" t="s">
        <v>106</v>
      </c>
      <c r="B35" s="99"/>
      <c r="C35" s="99"/>
      <c r="D35" s="99"/>
      <c r="E35" s="99"/>
      <c r="F35" s="99"/>
      <c r="G35" s="99"/>
      <c r="H35" s="99"/>
      <c r="I35" s="99"/>
      <c r="J35" s="99"/>
    </row>
    <row r="36" spans="1:10" ht="15" customHeight="1">
      <c r="A36" s="83"/>
      <c r="B36" s="83"/>
      <c r="C36" s="83"/>
      <c r="D36" s="83"/>
      <c r="E36" s="83"/>
      <c r="F36" s="83"/>
      <c r="G36" s="83"/>
      <c r="H36" s="83"/>
      <c r="I36" s="83"/>
      <c r="J36" s="83"/>
    </row>
    <row r="37" spans="1:10" ht="33.75" customHeight="1">
      <c r="A37" s="83"/>
      <c r="B37" s="83"/>
      <c r="C37" s="83"/>
      <c r="D37" s="83"/>
      <c r="E37" s="83"/>
      <c r="F37" s="83"/>
      <c r="G37" s="83"/>
      <c r="H37" s="83"/>
      <c r="I37" s="83"/>
      <c r="J37" s="83"/>
    </row>
    <row r="38" spans="1:10" ht="12.75" customHeight="1">
      <c r="A38" s="187"/>
      <c r="B38" s="83"/>
      <c r="C38" s="83"/>
      <c r="D38" s="83"/>
      <c r="E38" s="83"/>
      <c r="F38" s="83"/>
      <c r="G38" s="83"/>
      <c r="H38" s="83"/>
      <c r="I38" s="83"/>
      <c r="J38" s="83"/>
    </row>
    <row r="39" spans="1:10" ht="12.75" customHeight="1">
      <c r="A39" s="83"/>
      <c r="B39" s="83"/>
      <c r="C39" s="83"/>
      <c r="D39" s="83"/>
      <c r="E39" s="83"/>
      <c r="F39" s="83"/>
      <c r="G39" s="83"/>
      <c r="H39" s="83"/>
      <c r="I39" s="83"/>
      <c r="J39" s="83"/>
    </row>
    <row r="40" spans="1:10" ht="12.75" customHeight="1">
      <c r="A40" s="83"/>
      <c r="B40" s="83"/>
      <c r="C40" s="83"/>
      <c r="D40" s="83"/>
      <c r="E40" s="83"/>
      <c r="F40" s="83"/>
      <c r="G40" s="83"/>
      <c r="H40" s="83"/>
      <c r="I40" s="83"/>
      <c r="J40" s="83"/>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mergeCells count="97">
    <mergeCell ref="A35:J37"/>
    <mergeCell ref="A38:J40"/>
    <mergeCell ref="I26:I27"/>
    <mergeCell ref="J26:J27"/>
    <mergeCell ref="G30:H30"/>
    <mergeCell ref="A31:H34"/>
    <mergeCell ref="I31:I34"/>
    <mergeCell ref="J31:J34"/>
    <mergeCell ref="F28:F29"/>
    <mergeCell ref="G28:G29"/>
    <mergeCell ref="H28:H29"/>
    <mergeCell ref="I28:I29"/>
    <mergeCell ref="J28:J29"/>
    <mergeCell ref="B28:D28"/>
    <mergeCell ref="B29:D29"/>
    <mergeCell ref="B30:D30"/>
    <mergeCell ref="J20:J21"/>
    <mergeCell ref="I22:I23"/>
    <mergeCell ref="J22:J23"/>
    <mergeCell ref="B20:D20"/>
    <mergeCell ref="B21:D21"/>
    <mergeCell ref="B22:D22"/>
    <mergeCell ref="E22:E23"/>
    <mergeCell ref="F22:F23"/>
    <mergeCell ref="G22:G23"/>
    <mergeCell ref="H22:H23"/>
    <mergeCell ref="H20:H21"/>
    <mergeCell ref="I20:I21"/>
    <mergeCell ref="J16:J17"/>
    <mergeCell ref="B16:D16"/>
    <mergeCell ref="B17:D17"/>
    <mergeCell ref="B18:D18"/>
    <mergeCell ref="E18:E19"/>
    <mergeCell ref="F18:F19"/>
    <mergeCell ref="G18:G19"/>
    <mergeCell ref="H18:H19"/>
    <mergeCell ref="B19:D19"/>
    <mergeCell ref="E16:E17"/>
    <mergeCell ref="F16:F17"/>
    <mergeCell ref="G16:G17"/>
    <mergeCell ref="H16:H17"/>
    <mergeCell ref="I16:I17"/>
    <mergeCell ref="B27:D27"/>
    <mergeCell ref="E28:E29"/>
    <mergeCell ref="B26:D26"/>
    <mergeCell ref="E26:E27"/>
    <mergeCell ref="F26:F27"/>
    <mergeCell ref="G26:G27"/>
    <mergeCell ref="H26:H27"/>
    <mergeCell ref="I18:I19"/>
    <mergeCell ref="J18:J19"/>
    <mergeCell ref="B23:D23"/>
    <mergeCell ref="E24:E25"/>
    <mergeCell ref="F24:F25"/>
    <mergeCell ref="G24:G25"/>
    <mergeCell ref="H24:H25"/>
    <mergeCell ref="I24:I25"/>
    <mergeCell ref="J24:J25"/>
    <mergeCell ref="B24:D24"/>
    <mergeCell ref="B25:D25"/>
    <mergeCell ref="E20:E21"/>
    <mergeCell ref="F20:F21"/>
    <mergeCell ref="G20:G21"/>
    <mergeCell ref="I14:I15"/>
    <mergeCell ref="J14:J15"/>
    <mergeCell ref="B12:D12"/>
    <mergeCell ref="A13:J13"/>
    <mergeCell ref="B14:D14"/>
    <mergeCell ref="E14:E15"/>
    <mergeCell ref="F14:F15"/>
    <mergeCell ref="G14:G15"/>
    <mergeCell ref="H14:H15"/>
    <mergeCell ref="B15:D15"/>
    <mergeCell ref="A10:D10"/>
    <mergeCell ref="G10:H10"/>
    <mergeCell ref="I10:J10"/>
    <mergeCell ref="B11:D11"/>
    <mergeCell ref="E10:F10"/>
    <mergeCell ref="E11:E12"/>
    <mergeCell ref="F11:F12"/>
    <mergeCell ref="G11:G12"/>
    <mergeCell ref="H11:H12"/>
    <mergeCell ref="I11:I12"/>
    <mergeCell ref="J11:J12"/>
    <mergeCell ref="A1:B1"/>
    <mergeCell ref="C1:K1"/>
    <mergeCell ref="D8:F8"/>
    <mergeCell ref="A9:C9"/>
    <mergeCell ref="D9:F9"/>
    <mergeCell ref="A7:C7"/>
    <mergeCell ref="A8:C8"/>
    <mergeCell ref="A2:J4"/>
    <mergeCell ref="A6:C6"/>
    <mergeCell ref="D6:F6"/>
    <mergeCell ref="G6:J6"/>
    <mergeCell ref="D7:F7"/>
    <mergeCell ref="G7:J9"/>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Klein</dc:creator>
  <cp:keywords/>
  <dc:description/>
  <cp:lastModifiedBy>Microsoft Office User</cp:lastModifiedBy>
  <dcterms:created xsi:type="dcterms:W3CDTF">2011-01-22T01:54:12Z</dcterms:created>
  <dcterms:modified xsi:type="dcterms:W3CDTF">2022-04-07T18:33:24Z</dcterms:modified>
  <cp:category/>
  <cp:version/>
  <cp:contentType/>
  <cp:contentStatus/>
</cp:coreProperties>
</file>